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4_{145F23AF-10D4-41C5-BD67-AA19F0DAA955}" xr6:coauthVersionLast="47" xr6:coauthVersionMax="47" xr10:uidLastSave="{00000000-0000-0000-0000-000000000000}"/>
  <bookViews>
    <workbookView xWindow="-108" yWindow="-108" windowWidth="23256" windowHeight="1245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2" l="1"/>
  <c r="D39" i="12"/>
  <c r="F39" i="12" s="1"/>
  <c r="B39" i="12"/>
  <c r="H31" i="12"/>
  <c r="H41" i="12" s="1"/>
  <c r="B31" i="12"/>
  <c r="B41" i="12" s="1"/>
  <c r="H29" i="12"/>
  <c r="D29" i="12"/>
  <c r="F29" i="12" s="1"/>
  <c r="B29" i="12"/>
  <c r="H24" i="12"/>
  <c r="D24" i="12"/>
  <c r="F24" i="12" s="1"/>
  <c r="B24" i="12"/>
  <c r="H19" i="12"/>
  <c r="D19" i="12"/>
  <c r="F19" i="12" s="1"/>
  <c r="B19" i="12"/>
  <c r="H12" i="12"/>
  <c r="D12" i="12"/>
  <c r="F12" i="12" s="1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D31" i="12" l="1"/>
  <c r="D41" i="12" s="1"/>
  <c r="F41" i="12" s="1"/>
  <c r="F31" i="12" l="1"/>
</calcChain>
</file>

<file path=xl/sharedStrings.xml><?xml version="1.0" encoding="utf-8"?>
<sst xmlns="http://schemas.openxmlformats.org/spreadsheetml/2006/main" count="438" uniqueCount="245">
  <si>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</si>
  <si>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</si>
  <si>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</si>
  <si>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</si>
  <si>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</si>
  <si>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</si>
  <si>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</si>
  <si>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</si>
  <si>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</si>
  <si>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</si>
  <si>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</si>
  <si>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</si>
  <si>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</si>
  <si>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</si>
  <si>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</si>
  <si>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</si>
  <si>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</si>
  <si>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</si>
  <si>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</si>
  <si>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</si>
  <si>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</si>
  <si>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</si>
  <si>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</si>
  <si>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</si>
  <si>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</si>
  <si>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</si>
  <si>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</si>
  <si>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</si>
  <si>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</si>
  <si>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</si>
  <si>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</si>
  <si>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</si>
  <si>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</si>
  <si>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</si>
  <si>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</si>
  <si>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</si>
  <si>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</si>
  <si>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</si>
  <si>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</si>
  <si>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</si>
  <si>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</si>
  <si>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</si>
  <si>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</si>
  <si>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</si>
  <si>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</si>
  <si>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</si>
  <si>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</si>
  <si>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</si>
  <si>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</si>
  <si>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</si>
  <si>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</si>
  <si>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</si>
  <si>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</si>
  <si>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</si>
  <si>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</si>
  <si>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</si>
  <si>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</si>
  <si>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</si>
  <si>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</si>
  <si>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</si>
  <si>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</si>
  <si>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</si>
  <si>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</si>
  <si>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</si>
  <si>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</si>
  <si>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</si>
  <si>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</si>
  <si>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</si>
  <si>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</si>
  <si>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</si>
  <si>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</si>
  <si>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</si>
  <si>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</si>
  <si>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</si>
  <si>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</si>
  <si>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</si>
  <si>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</si>
  <si>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</si>
  <si>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</si>
  <si>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</si>
  <si>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</si>
  <si>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</si>
  <si>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</si>
  <si>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</si>
  <si>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</si>
  <si>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</si>
  <si>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</si>
  <si>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</si>
  <si>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</si>
  <si>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</si>
  <si>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</si>
  <si>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</si>
  <si>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</si>
  <si>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</si>
  <si>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</si>
  <si>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</si>
  <si>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</si>
  <si>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</si>
  <si>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</si>
  <si>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</si>
  <si>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</si>
  <si>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</si>
  <si>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</si>
  <si>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</si>
  <si>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</si>
  <si>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</si>
  <si>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</si>
  <si>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</si>
  <si>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</si>
  <si>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</si>
  <si>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</si>
  <si>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</si>
  <si>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</si>
  <si>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</si>
  <si>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</si>
  <si>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</si>
  <si>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</si>
  <si>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</si>
  <si>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</si>
  <si>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</si>
  <si>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</si>
  <si>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</si>
  <si>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</si>
  <si>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</si>
  <si>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</si>
  <si>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</si>
  <si>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</si>
  <si>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</si>
  <si>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</si>
  <si>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</si>
  <si>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</si>
  <si>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</si>
  <si>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</si>
  <si>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</si>
  <si>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</si>
  <si>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</si>
  <si>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</si>
  <si>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</si>
  <si>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</si>
  <si>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</si>
  <si>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</si>
  <si>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</si>
  <si>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</si>
  <si>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</si>
  <si>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</si>
  <si>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</si>
  <si>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</si>
  <si>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</si>
  <si>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</si>
  <si>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</si>
  <si>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</si>
  <si>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</si>
  <si>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</si>
  <si>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</si>
  <si>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</si>
  <si>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</si>
  <si>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</si>
  <si>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</si>
  <si>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</si>
  <si>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</si>
  <si>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</si>
  <si>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</si>
  <si>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</si>
  <si>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</si>
  <si>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</si>
  <si>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</si>
  <si>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</si>
  <si>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</si>
  <si>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</si>
  <si>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</si>
  <si>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</si>
  <si>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</si>
  <si>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</si>
  <si>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</si>
  <si>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</si>
  <si>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</si>
  <si>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</si>
  <si>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</si>
  <si>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</si>
  <si>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</si>
  <si>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</si>
  <si>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</si>
  <si>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</si>
  <si>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</si>
  <si>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</si>
  <si>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</si>
  <si>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</si>
  <si>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</si>
  <si>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</si>
  <si>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</si>
  <si>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</si>
  <si>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</si>
  <si>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</si>
  <si>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</si>
  <si>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</si>
  <si>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</si>
  <si>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</si>
  <si>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</si>
  <si>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</si>
  <si>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</si>
  <si>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</si>
  <si>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</si>
  <si>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</si>
  <si>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</si>
  <si>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</si>
  <si>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</si>
  <si>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</si>
  <si>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</si>
  <si>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</si>
  <si>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</si>
  <si>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</si>
  <si>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</si>
  <si>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</si>
  <si>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</si>
  <si>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</si>
  <si>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</si>
  <si>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</si>
  <si>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</si>
  <si>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</si>
  <si>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</si>
  <si>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</si>
  <si>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</si>
  <si>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</si>
  <si>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</si>
  <si>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</si>
  <si>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>.</t>
    </r>
  </si>
  <si>
    <t>Feb.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</si>
  <si>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</si>
  <si>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</si>
  <si>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</si>
  <si>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2023/24</t>
  </si>
  <si>
    <t>Apr.</t>
  </si>
  <si>
    <t>May</t>
  </si>
  <si>
    <t>Mar.</t>
  </si>
  <si>
    <t>Contact: Leslie Meyer or Taylor Dew</t>
  </si>
  <si>
    <t>2024/25</t>
  </si>
  <si>
    <t>Table 10—Final 2024/25 U.S. cotton acreage, yield, and production</t>
  </si>
  <si>
    <t>2025/26</t>
  </si>
  <si>
    <t>1 bale = 480 pounds.</t>
  </si>
  <si>
    <t xml:space="preserve">1 bale = 480 pounds. </t>
  </si>
  <si>
    <t>Note: Raw-fiber-equivalent pounds. Data for 2024 are revised.</t>
  </si>
  <si>
    <t>Note: Raw-fiber-equivalent pounds.</t>
  </si>
  <si>
    <t>Created June 16, 2025</t>
  </si>
  <si>
    <t>June</t>
  </si>
  <si>
    <t>Last update: 6/16/25.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</si>
</sst>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2" fillId="0" borderId="0" xfId="2"/>
    <xf numFmtId="0" fontId="23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165" fontId="19" fillId="0" borderId="0" xfId="0" applyNumberFormat="1" applyFont="1"/>
    <xf numFmtId="3" fontId="19" fillId="0" borderId="0" xfId="0" applyNumberFormat="1" applyFont="1"/>
    <xf numFmtId="167" fontId="19" fillId="0" borderId="0" xfId="0" applyNumberFormat="1" applyFont="1"/>
    <xf numFmtId="43" fontId="19" fillId="0" borderId="0" xfId="0" applyNumberFormat="1" applyFont="1"/>
    <xf numFmtId="2" fontId="19" fillId="0" borderId="0" xfId="0" applyNumberFormat="1" applyFont="1"/>
    <xf numFmtId="169" fontId="19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24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5" fillId="0" borderId="3" xfId="0" applyFont="1" applyBorder="1"/>
    <xf numFmtId="0" fontId="5" fillId="0" borderId="2" xfId="0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187</v>
      </c>
    </row>
    <row r="3" spans="1:1" ht="15.6" x14ac:dyDescent="0.3">
      <c r="A3" s="6"/>
    </row>
    <row r="4" spans="1:1" x14ac:dyDescent="0.3">
      <c r="A4" t="s">
        <v>242</v>
      </c>
    </row>
    <row r="6" spans="1:1" x14ac:dyDescent="0.3">
      <c r="A6" t="s">
        <v>0</v>
      </c>
    </row>
    <row r="8" spans="1:1" x14ac:dyDescent="0.3">
      <c r="A8" s="5" t="s">
        <v>43</v>
      </c>
    </row>
    <row r="9" spans="1:1" x14ac:dyDescent="0.3">
      <c r="A9" s="5"/>
    </row>
    <row r="10" spans="1:1" x14ac:dyDescent="0.3">
      <c r="A10" s="5" t="s">
        <v>34</v>
      </c>
    </row>
    <row r="11" spans="1:1" x14ac:dyDescent="0.3">
      <c r="A11" s="5"/>
    </row>
    <row r="12" spans="1:1" x14ac:dyDescent="0.3">
      <c r="A12" s="5" t="s">
        <v>36</v>
      </c>
    </row>
    <row r="13" spans="1:1" x14ac:dyDescent="0.3">
      <c r="A13" s="5"/>
    </row>
    <row r="14" spans="1:1" x14ac:dyDescent="0.3">
      <c r="A14" s="5" t="s">
        <v>37</v>
      </c>
    </row>
    <row r="15" spans="1:1" x14ac:dyDescent="0.3">
      <c r="A15" s="5"/>
    </row>
    <row r="16" spans="1:1" x14ac:dyDescent="0.3">
      <c r="A16" s="5" t="s">
        <v>38</v>
      </c>
    </row>
    <row r="17" spans="1:1" x14ac:dyDescent="0.3">
      <c r="A17" s="5"/>
    </row>
    <row r="18" spans="1:1" x14ac:dyDescent="0.3">
      <c r="A18" s="5" t="s">
        <v>39</v>
      </c>
    </row>
    <row r="19" spans="1:1" x14ac:dyDescent="0.3">
      <c r="A19" s="5"/>
    </row>
    <row r="20" spans="1:1" x14ac:dyDescent="0.3">
      <c r="A20" s="5" t="s">
        <v>40</v>
      </c>
    </row>
    <row r="21" spans="1:1" x14ac:dyDescent="0.3">
      <c r="A21" s="5"/>
    </row>
    <row r="22" spans="1:1" x14ac:dyDescent="0.3">
      <c r="A22" s="5" t="s">
        <v>41</v>
      </c>
    </row>
    <row r="23" spans="1:1" x14ac:dyDescent="0.3">
      <c r="A23" s="5"/>
    </row>
    <row r="24" spans="1:1" x14ac:dyDescent="0.3">
      <c r="A24" s="5" t="s">
        <v>42</v>
      </c>
    </row>
    <row r="26" spans="1:1" x14ac:dyDescent="0.3">
      <c r="A26" s="5" t="s">
        <v>236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234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1" t="s">
        <v>188</v>
      </c>
      <c r="B1" s="41"/>
      <c r="C1" s="41"/>
      <c r="D1" s="41"/>
      <c r="E1" s="41"/>
      <c r="F1" s="41"/>
      <c r="G1" s="41"/>
      <c r="H1" s="41"/>
      <c r="I1" s="31"/>
    </row>
    <row r="2" spans="1:9" x14ac:dyDescent="0.3">
      <c r="A2" s="1"/>
      <c r="B2" s="1"/>
      <c r="C2" s="1"/>
      <c r="D2" s="105"/>
      <c r="E2" s="105"/>
      <c r="F2" s="44"/>
      <c r="G2" s="44" t="s">
        <v>237</v>
      </c>
      <c r="H2" s="106"/>
      <c r="I2" s="31"/>
    </row>
    <row r="3" spans="1:9" x14ac:dyDescent="0.3">
      <c r="A3" s="46" t="s">
        <v>1</v>
      </c>
      <c r="B3" s="48" t="s">
        <v>230</v>
      </c>
      <c r="C3" s="47"/>
      <c r="D3" s="48" t="s">
        <v>235</v>
      </c>
      <c r="E3" s="107"/>
      <c r="F3" s="48" t="s">
        <v>232</v>
      </c>
      <c r="G3" s="107"/>
      <c r="H3" s="48" t="s">
        <v>243</v>
      </c>
      <c r="I3" s="1"/>
    </row>
    <row r="4" spans="1:9" ht="9" customHeight="1" x14ac:dyDescent="0.3">
      <c r="A4" s="49"/>
      <c r="B4" s="2"/>
      <c r="C4" s="2"/>
      <c r="D4" s="2"/>
      <c r="E4" s="2"/>
      <c r="F4" s="2"/>
      <c r="G4" s="2"/>
      <c r="H4" s="2"/>
      <c r="I4" s="31"/>
    </row>
    <row r="5" spans="1:9" x14ac:dyDescent="0.3">
      <c r="A5" s="49"/>
      <c r="B5" s="108" t="s">
        <v>2</v>
      </c>
      <c r="C5" s="108"/>
      <c r="D5" s="108"/>
      <c r="E5" s="108"/>
      <c r="F5" s="108"/>
      <c r="G5" s="108"/>
      <c r="H5" s="108"/>
      <c r="I5" s="31"/>
    </row>
    <row r="6" spans="1:9" x14ac:dyDescent="0.3">
      <c r="A6" s="1" t="s">
        <v>3</v>
      </c>
      <c r="B6" s="99"/>
      <c r="C6" s="99"/>
      <c r="D6" s="99"/>
      <c r="E6" s="99"/>
      <c r="F6" s="99"/>
      <c r="G6" s="1"/>
      <c r="H6" s="1"/>
      <c r="I6" s="31"/>
    </row>
    <row r="7" spans="1:9" ht="15" customHeight="1" x14ac:dyDescent="0.3">
      <c r="A7" s="1" t="s">
        <v>4</v>
      </c>
      <c r="B7" s="50">
        <v>10.083</v>
      </c>
      <c r="C7" s="1"/>
      <c r="D7" s="50">
        <v>10.976000000000001</v>
      </c>
      <c r="E7" s="50"/>
      <c r="F7" s="50">
        <v>9.7100000000000009</v>
      </c>
      <c r="G7" s="50"/>
      <c r="H7" s="50">
        <v>9.7100000000000009</v>
      </c>
      <c r="I7" s="31"/>
    </row>
    <row r="8" spans="1:9" x14ac:dyDescent="0.3">
      <c r="A8" s="1" t="s">
        <v>5</v>
      </c>
      <c r="B8" s="50">
        <v>6.3019999999999996</v>
      </c>
      <c r="C8" s="1"/>
      <c r="D8" s="50">
        <v>7.6050000000000004</v>
      </c>
      <c r="E8" s="50"/>
      <c r="F8" s="50">
        <v>8.2159999999999993</v>
      </c>
      <c r="G8" s="50"/>
      <c r="H8" s="50">
        <v>8.0399999999999991</v>
      </c>
      <c r="I8" s="31"/>
    </row>
    <row r="9" spans="1:9" ht="6.75" customHeight="1" x14ac:dyDescent="0.3">
      <c r="A9" s="1"/>
      <c r="B9" s="50"/>
      <c r="C9" s="50"/>
      <c r="D9" s="50"/>
      <c r="E9" s="50"/>
      <c r="F9" s="50"/>
      <c r="G9" s="50"/>
      <c r="H9" s="3"/>
      <c r="I9" s="31"/>
    </row>
    <row r="10" spans="1:9" x14ac:dyDescent="0.3">
      <c r="A10" s="1"/>
      <c r="B10" s="108" t="s">
        <v>185</v>
      </c>
      <c r="C10" s="109"/>
      <c r="D10" s="109"/>
      <c r="E10" s="109"/>
      <c r="F10" s="109"/>
      <c r="G10" s="109"/>
      <c r="H10" s="109"/>
      <c r="I10" s="31"/>
    </row>
    <row r="11" spans="1:9" ht="8.25" customHeight="1" x14ac:dyDescent="0.3">
      <c r="A11" s="1"/>
      <c r="B11" s="52"/>
      <c r="C11" s="52"/>
      <c r="D11" s="53"/>
      <c r="E11" s="53"/>
      <c r="F11" s="53"/>
      <c r="G11" s="53"/>
      <c r="H11" s="54"/>
      <c r="I11" s="31"/>
    </row>
    <row r="12" spans="1:9" x14ac:dyDescent="0.3">
      <c r="A12" s="1" t="s">
        <v>7</v>
      </c>
      <c r="B12" s="2">
        <v>895</v>
      </c>
      <c r="C12" s="1"/>
      <c r="D12" s="2">
        <v>880</v>
      </c>
      <c r="E12" s="1"/>
      <c r="F12" s="2">
        <v>826</v>
      </c>
      <c r="G12" s="1"/>
      <c r="H12" s="2">
        <v>814</v>
      </c>
      <c r="I12" s="31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1"/>
    </row>
    <row r="14" spans="1:9" x14ac:dyDescent="0.3">
      <c r="A14" s="1"/>
      <c r="B14" s="108" t="s">
        <v>8</v>
      </c>
      <c r="C14" s="109"/>
      <c r="D14" s="109"/>
      <c r="E14" s="109"/>
      <c r="F14" s="109"/>
      <c r="G14" s="109"/>
      <c r="H14" s="109"/>
      <c r="I14" s="31"/>
    </row>
    <row r="15" spans="1:9" ht="8.25" customHeight="1" x14ac:dyDescent="0.3">
      <c r="A15" s="1"/>
      <c r="B15" s="52"/>
      <c r="C15" s="52"/>
      <c r="D15" s="53"/>
      <c r="E15" s="53"/>
      <c r="F15" s="53"/>
      <c r="G15" s="53"/>
      <c r="H15" s="1"/>
      <c r="I15" s="31"/>
    </row>
    <row r="16" spans="1:9" x14ac:dyDescent="0.3">
      <c r="A16" s="1" t="s">
        <v>9</v>
      </c>
      <c r="B16" s="50">
        <v>4.4779999999999998</v>
      </c>
      <c r="C16" s="50"/>
      <c r="D16" s="50">
        <v>3.0019999999999998</v>
      </c>
      <c r="E16" s="99"/>
      <c r="F16" s="50">
        <v>4.6360000000000001</v>
      </c>
      <c r="G16" s="99"/>
      <c r="H16" s="50">
        <v>4.2359999999999998</v>
      </c>
      <c r="I16" s="32"/>
    </row>
    <row r="17" spans="1:9" x14ac:dyDescent="0.3">
      <c r="A17" s="1" t="s">
        <v>10</v>
      </c>
      <c r="B17" s="50">
        <v>11.75</v>
      </c>
      <c r="C17" s="50"/>
      <c r="D17" s="50">
        <v>13.942</v>
      </c>
      <c r="E17" s="99"/>
      <c r="F17" s="50">
        <v>14.13</v>
      </c>
      <c r="G17" s="99"/>
      <c r="H17" s="50">
        <v>13.63</v>
      </c>
      <c r="I17" s="32"/>
    </row>
    <row r="18" spans="1:9" x14ac:dyDescent="0.3">
      <c r="A18" s="1" t="s">
        <v>11</v>
      </c>
      <c r="B18" s="50">
        <v>16.23</v>
      </c>
      <c r="C18" s="50"/>
      <c r="D18" s="50">
        <v>16.943999999999999</v>
      </c>
      <c r="E18" s="99"/>
      <c r="F18" s="50">
        <v>18.765999999999998</v>
      </c>
      <c r="G18" s="99"/>
      <c r="H18" s="50">
        <v>17.866</v>
      </c>
      <c r="I18" s="32"/>
    </row>
    <row r="19" spans="1:9" x14ac:dyDescent="0.3">
      <c r="A19" s="1" t="s">
        <v>12</v>
      </c>
      <c r="B19" s="50">
        <v>1.84</v>
      </c>
      <c r="C19" s="50"/>
      <c r="D19" s="50">
        <v>1.69</v>
      </c>
      <c r="E19" s="99"/>
      <c r="F19" s="50">
        <v>1.69</v>
      </c>
      <c r="G19" s="99"/>
      <c r="H19" s="50">
        <v>1.69</v>
      </c>
      <c r="I19" s="32"/>
    </row>
    <row r="20" spans="1:9" x14ac:dyDescent="0.3">
      <c r="A20" s="1" t="s">
        <v>13</v>
      </c>
      <c r="B20" s="50">
        <v>11.42</v>
      </c>
      <c r="C20" s="50"/>
      <c r="D20" s="50">
        <v>11.05</v>
      </c>
      <c r="E20" s="99"/>
      <c r="F20" s="50">
        <v>12.1</v>
      </c>
      <c r="G20" s="99"/>
      <c r="H20" s="50">
        <v>12.1</v>
      </c>
      <c r="I20" s="32"/>
    </row>
    <row r="21" spans="1:9" x14ac:dyDescent="0.3">
      <c r="A21" s="1" t="s">
        <v>14</v>
      </c>
      <c r="B21" s="50">
        <v>13.26</v>
      </c>
      <c r="C21" s="50"/>
      <c r="D21" s="50">
        <v>12.74</v>
      </c>
      <c r="E21" s="99"/>
      <c r="F21" s="50">
        <v>13.79</v>
      </c>
      <c r="G21" s="99"/>
      <c r="H21" s="50">
        <v>13.79</v>
      </c>
      <c r="I21" s="32"/>
    </row>
    <row r="22" spans="1:9" x14ac:dyDescent="0.3">
      <c r="A22" s="1" t="s">
        <v>15</v>
      </c>
      <c r="B22" s="50">
        <v>3.0019999999999998</v>
      </c>
      <c r="C22" s="50"/>
      <c r="D22" s="50">
        <v>4.2359999999999998</v>
      </c>
      <c r="E22" s="99"/>
      <c r="F22" s="50">
        <v>5.0709999999999997</v>
      </c>
      <c r="G22" s="99"/>
      <c r="H22" s="50">
        <v>4.1710000000000003</v>
      </c>
      <c r="I22" s="32"/>
    </row>
    <row r="23" spans="1:9" ht="8.25" customHeight="1" x14ac:dyDescent="0.3">
      <c r="A23" s="1"/>
      <c r="B23" s="50"/>
      <c r="C23" s="50"/>
      <c r="D23" s="99"/>
      <c r="E23" s="50"/>
      <c r="F23" s="50"/>
      <c r="G23" s="50"/>
      <c r="H23" s="1"/>
      <c r="I23" s="31"/>
    </row>
    <row r="24" spans="1:9" x14ac:dyDescent="0.3">
      <c r="A24" s="1"/>
      <c r="B24" s="108" t="s">
        <v>16</v>
      </c>
      <c r="C24" s="109"/>
      <c r="D24" s="109"/>
      <c r="E24" s="109"/>
      <c r="F24" s="109"/>
      <c r="G24" s="109"/>
      <c r="H24" s="109"/>
      <c r="I24" s="31"/>
    </row>
    <row r="25" spans="1:9" ht="6.75" customHeight="1" x14ac:dyDescent="0.3">
      <c r="A25" s="1"/>
      <c r="B25" s="52"/>
      <c r="C25" s="52"/>
      <c r="D25" s="43"/>
      <c r="E25" s="43"/>
      <c r="F25" s="43"/>
      <c r="G25" s="43"/>
      <c r="H25" s="1"/>
      <c r="I25" s="31"/>
    </row>
    <row r="26" spans="1:9" x14ac:dyDescent="0.3">
      <c r="A26" s="1" t="s">
        <v>17</v>
      </c>
      <c r="B26" s="55">
        <v>22.6</v>
      </c>
      <c r="C26" s="1"/>
      <c r="D26" s="55">
        <v>33.200000000000003</v>
      </c>
      <c r="E26" s="4"/>
      <c r="F26" s="55">
        <v>36.799999999999997</v>
      </c>
      <c r="G26" s="4"/>
      <c r="H26" s="55">
        <v>30.2</v>
      </c>
      <c r="I26" s="32"/>
    </row>
    <row r="27" spans="1:9" ht="7.5" customHeight="1" x14ac:dyDescent="0.3">
      <c r="A27" s="1"/>
      <c r="B27" s="99"/>
      <c r="C27" s="99"/>
      <c r="D27" s="4"/>
      <c r="E27" s="4"/>
      <c r="F27" s="99"/>
      <c r="G27" s="99"/>
      <c r="H27" s="99"/>
      <c r="I27" s="31"/>
    </row>
    <row r="28" spans="1:9" x14ac:dyDescent="0.3">
      <c r="A28" s="1"/>
      <c r="B28" s="108" t="s">
        <v>18</v>
      </c>
      <c r="C28" s="109"/>
      <c r="D28" s="109"/>
      <c r="E28" s="109"/>
      <c r="F28" s="109"/>
      <c r="G28" s="109"/>
      <c r="H28" s="109"/>
      <c r="I28" s="31"/>
    </row>
    <row r="29" spans="1:9" ht="7.5" customHeight="1" x14ac:dyDescent="0.3">
      <c r="A29" s="1"/>
      <c r="B29" s="52"/>
      <c r="C29" s="52"/>
      <c r="D29" s="56"/>
      <c r="E29" s="56"/>
      <c r="F29" s="56"/>
      <c r="G29" s="56"/>
      <c r="H29" s="1"/>
      <c r="I29" s="31"/>
    </row>
    <row r="30" spans="1:9" x14ac:dyDescent="0.3">
      <c r="A30" s="1" t="s">
        <v>19</v>
      </c>
      <c r="B30" s="99"/>
      <c r="C30" s="99"/>
      <c r="D30" s="43"/>
      <c r="E30" s="43"/>
      <c r="F30" s="43"/>
      <c r="G30" s="43"/>
      <c r="H30" s="1"/>
      <c r="I30" s="31"/>
    </row>
    <row r="31" spans="1:9" x14ac:dyDescent="0.3">
      <c r="A31" s="1" t="s">
        <v>4</v>
      </c>
      <c r="B31" s="4">
        <v>147</v>
      </c>
      <c r="C31" s="12"/>
      <c r="D31" s="4">
        <v>207</v>
      </c>
      <c r="E31" s="4"/>
      <c r="F31" s="4">
        <v>157</v>
      </c>
      <c r="G31" s="4"/>
      <c r="H31" s="4">
        <v>157</v>
      </c>
      <c r="I31" s="31"/>
    </row>
    <row r="32" spans="1:9" x14ac:dyDescent="0.3">
      <c r="A32" s="1" t="s">
        <v>5</v>
      </c>
      <c r="B32" s="4">
        <v>137.80000000000001</v>
      </c>
      <c r="C32" s="12"/>
      <c r="D32" s="4">
        <v>200.5</v>
      </c>
      <c r="E32" s="4"/>
      <c r="F32" s="4">
        <v>152</v>
      </c>
      <c r="G32" s="4"/>
      <c r="H32" s="4">
        <v>152</v>
      </c>
      <c r="I32" s="31"/>
    </row>
    <row r="33" spans="1:9" ht="7.5" customHeight="1" x14ac:dyDescent="0.3">
      <c r="A33" s="1"/>
      <c r="B33" s="57"/>
      <c r="C33" s="57"/>
      <c r="D33" s="57"/>
      <c r="E33" s="57"/>
      <c r="F33" s="57"/>
      <c r="G33" s="57"/>
      <c r="H33" s="1"/>
      <c r="I33" s="31"/>
    </row>
    <row r="34" spans="1:9" x14ac:dyDescent="0.3">
      <c r="A34" s="1"/>
      <c r="B34" s="108" t="s">
        <v>6</v>
      </c>
      <c r="C34" s="109"/>
      <c r="D34" s="109"/>
      <c r="E34" s="109"/>
      <c r="F34" s="109"/>
      <c r="G34" s="109"/>
      <c r="H34" s="109"/>
      <c r="I34" s="31"/>
    </row>
    <row r="35" spans="1:9" ht="8.25" customHeight="1" x14ac:dyDescent="0.3">
      <c r="A35" s="1"/>
      <c r="B35" s="52"/>
      <c r="C35" s="52"/>
      <c r="D35" s="99"/>
      <c r="E35" s="54"/>
      <c r="F35" s="43"/>
      <c r="G35" s="43"/>
      <c r="H35" s="1"/>
      <c r="I35" s="31"/>
    </row>
    <row r="36" spans="1:9" x14ac:dyDescent="0.3">
      <c r="A36" s="1" t="s">
        <v>7</v>
      </c>
      <c r="B36" s="3">
        <v>1101</v>
      </c>
      <c r="C36" s="3"/>
      <c r="D36" s="3">
        <v>1128</v>
      </c>
      <c r="E36" s="99"/>
      <c r="F36" s="3">
        <v>1168</v>
      </c>
      <c r="G36" s="99"/>
      <c r="H36" s="3">
        <v>1168</v>
      </c>
      <c r="I36" s="31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1"/>
    </row>
    <row r="38" spans="1:9" x14ac:dyDescent="0.3">
      <c r="A38" s="1"/>
      <c r="B38" s="108" t="s">
        <v>20</v>
      </c>
      <c r="C38" s="109"/>
      <c r="D38" s="109"/>
      <c r="E38" s="109"/>
      <c r="F38" s="109"/>
      <c r="G38" s="109"/>
      <c r="H38" s="109"/>
      <c r="I38" s="31"/>
    </row>
    <row r="39" spans="1:9" ht="6.75" customHeight="1" x14ac:dyDescent="0.3">
      <c r="A39" s="1"/>
      <c r="B39" s="52"/>
      <c r="C39" s="52"/>
      <c r="D39" s="54"/>
      <c r="E39" s="54"/>
      <c r="F39" s="54"/>
      <c r="G39" s="54"/>
      <c r="H39" s="99"/>
      <c r="I39" s="31"/>
    </row>
    <row r="40" spans="1:9" x14ac:dyDescent="0.3">
      <c r="A40" s="1" t="s">
        <v>9</v>
      </c>
      <c r="B40" s="1">
        <v>172</v>
      </c>
      <c r="C40" s="1"/>
      <c r="D40" s="1">
        <v>148</v>
      </c>
      <c r="E40" s="1"/>
      <c r="F40" s="1">
        <v>164</v>
      </c>
      <c r="G40" s="1"/>
      <c r="H40" s="1">
        <v>164</v>
      </c>
      <c r="I40" s="31"/>
    </row>
    <row r="41" spans="1:9" x14ac:dyDescent="0.3">
      <c r="A41" s="1" t="s">
        <v>10</v>
      </c>
      <c r="B41" s="1">
        <v>316</v>
      </c>
      <c r="C41" s="3"/>
      <c r="D41" s="1">
        <v>471</v>
      </c>
      <c r="E41" s="1"/>
      <c r="F41" s="1">
        <v>370</v>
      </c>
      <c r="G41" s="1"/>
      <c r="H41" s="1">
        <v>370</v>
      </c>
      <c r="I41" s="31"/>
    </row>
    <row r="42" spans="1:9" x14ac:dyDescent="0.3">
      <c r="A42" s="1" t="s">
        <v>11</v>
      </c>
      <c r="B42" s="3">
        <v>488</v>
      </c>
      <c r="C42" s="3"/>
      <c r="D42" s="3">
        <v>624</v>
      </c>
      <c r="E42" s="1"/>
      <c r="F42" s="3">
        <v>539</v>
      </c>
      <c r="G42" s="1"/>
      <c r="H42" s="3">
        <v>539</v>
      </c>
      <c r="I42" s="31"/>
    </row>
    <row r="43" spans="1:9" x14ac:dyDescent="0.3">
      <c r="A43" s="1" t="s">
        <v>12</v>
      </c>
      <c r="B43" s="1">
        <v>10</v>
      </c>
      <c r="C43" s="3"/>
      <c r="D43" s="1">
        <v>10</v>
      </c>
      <c r="E43" s="1"/>
      <c r="F43" s="1">
        <v>10</v>
      </c>
      <c r="G43" s="1"/>
      <c r="H43" s="1">
        <v>10</v>
      </c>
      <c r="I43" s="31"/>
    </row>
    <row r="44" spans="1:9" x14ac:dyDescent="0.3">
      <c r="A44" s="1" t="s">
        <v>13</v>
      </c>
      <c r="B44" s="1">
        <v>330</v>
      </c>
      <c r="C44" s="3"/>
      <c r="D44" s="1">
        <v>450</v>
      </c>
      <c r="E44" s="1"/>
      <c r="F44" s="1">
        <v>400</v>
      </c>
      <c r="G44" s="1"/>
      <c r="H44" s="1">
        <v>400</v>
      </c>
      <c r="I44" s="31"/>
    </row>
    <row r="45" spans="1:9" x14ac:dyDescent="0.3">
      <c r="A45" s="1" t="s">
        <v>14</v>
      </c>
      <c r="B45" s="1">
        <v>340</v>
      </c>
      <c r="C45" s="3"/>
      <c r="D45" s="1">
        <v>460</v>
      </c>
      <c r="E45" s="1"/>
      <c r="F45" s="1">
        <v>410</v>
      </c>
      <c r="G45" s="1"/>
      <c r="H45" s="1">
        <v>410</v>
      </c>
      <c r="I45" s="31"/>
    </row>
    <row r="46" spans="1:9" x14ac:dyDescent="0.3">
      <c r="A46" s="1" t="s">
        <v>15</v>
      </c>
      <c r="B46" s="1">
        <v>148</v>
      </c>
      <c r="C46" s="1"/>
      <c r="D46" s="1">
        <v>164</v>
      </c>
      <c r="E46" s="1"/>
      <c r="F46" s="1">
        <v>129</v>
      </c>
      <c r="G46" s="1"/>
      <c r="H46" s="1">
        <v>129</v>
      </c>
      <c r="I46" s="31"/>
    </row>
    <row r="47" spans="1:9" ht="7.5" customHeight="1" x14ac:dyDescent="0.3">
      <c r="A47" s="1"/>
      <c r="B47" s="1"/>
      <c r="C47" s="1"/>
      <c r="D47" s="1"/>
      <c r="E47" s="1"/>
      <c r="F47" s="99"/>
      <c r="G47" s="99"/>
      <c r="H47" s="99"/>
      <c r="I47" s="31"/>
    </row>
    <row r="48" spans="1:9" x14ac:dyDescent="0.3">
      <c r="A48" s="1"/>
      <c r="B48" s="108" t="s">
        <v>16</v>
      </c>
      <c r="C48" s="109"/>
      <c r="D48" s="109"/>
      <c r="E48" s="109"/>
      <c r="F48" s="109"/>
      <c r="G48" s="109"/>
      <c r="H48" s="109"/>
      <c r="I48" s="31"/>
    </row>
    <row r="49" spans="1:9" ht="8.25" customHeight="1" x14ac:dyDescent="0.3">
      <c r="A49" s="1"/>
      <c r="B49" s="52"/>
      <c r="C49" s="52"/>
      <c r="D49" s="43"/>
      <c r="E49" s="43"/>
      <c r="F49" s="12"/>
      <c r="G49" s="12"/>
      <c r="H49" s="1"/>
      <c r="I49" s="31"/>
    </row>
    <row r="50" spans="1:9" x14ac:dyDescent="0.3">
      <c r="A50" s="41" t="s">
        <v>17</v>
      </c>
      <c r="B50" s="58">
        <v>43.5</v>
      </c>
      <c r="C50" s="59"/>
      <c r="D50" s="58">
        <v>35.700000000000003</v>
      </c>
      <c r="E50" s="107"/>
      <c r="F50" s="58">
        <v>31.5</v>
      </c>
      <c r="G50" s="107"/>
      <c r="H50" s="58">
        <v>31.5</v>
      </c>
      <c r="I50" s="31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31"/>
    </row>
    <row r="52" spans="1:9" ht="14.1" customHeight="1" x14ac:dyDescent="0.3">
      <c r="A52" s="1" t="s">
        <v>238</v>
      </c>
      <c r="B52" s="60"/>
      <c r="C52" s="60"/>
      <c r="D52" s="60"/>
      <c r="E52" s="60"/>
      <c r="F52" s="60"/>
      <c r="G52" s="60"/>
      <c r="H52" s="60"/>
      <c r="I52" s="31"/>
    </row>
    <row r="53" spans="1:9" ht="14.1" customHeight="1" x14ac:dyDescent="0.3">
      <c r="A53" s="1" t="s">
        <v>217</v>
      </c>
      <c r="B53" s="60"/>
      <c r="C53" s="60"/>
      <c r="D53" s="60"/>
      <c r="E53" s="60"/>
      <c r="F53" s="60"/>
      <c r="G53" s="60"/>
      <c r="H53" s="60"/>
      <c r="I53" s="31"/>
    </row>
    <row r="54" spans="1:9" ht="6.9" customHeight="1" x14ac:dyDescent="0.3">
      <c r="A54" s="99"/>
      <c r="B54" s="99"/>
      <c r="C54" s="99"/>
      <c r="D54" s="99"/>
      <c r="E54" s="99"/>
      <c r="F54" s="99"/>
      <c r="G54" s="99"/>
      <c r="H54" s="99"/>
      <c r="I54" s="31"/>
    </row>
    <row r="55" spans="1:9" ht="14.1" customHeight="1" x14ac:dyDescent="0.3">
      <c r="A55" s="1" t="s">
        <v>218</v>
      </c>
      <c r="B55" s="99"/>
      <c r="C55" s="99"/>
      <c r="D55" s="99"/>
      <c r="E55" s="99"/>
      <c r="F55" s="99"/>
      <c r="G55" s="99"/>
      <c r="H55" s="99"/>
      <c r="I55" s="31"/>
    </row>
    <row r="56" spans="1:9" ht="14.1" customHeight="1" x14ac:dyDescent="0.3">
      <c r="A56" s="1" t="s">
        <v>219</v>
      </c>
      <c r="B56" s="99"/>
      <c r="C56" s="99"/>
      <c r="D56" s="99"/>
      <c r="E56" s="99"/>
      <c r="F56" s="99"/>
      <c r="G56" s="99"/>
      <c r="H56" s="99"/>
      <c r="I56" s="31"/>
    </row>
    <row r="57" spans="1:9" ht="6.9" customHeight="1" x14ac:dyDescent="0.3">
      <c r="A57" s="1"/>
      <c r="B57" s="99"/>
      <c r="C57" s="99"/>
      <c r="D57" s="99"/>
      <c r="E57" s="99"/>
      <c r="F57" s="99"/>
      <c r="G57" s="99"/>
      <c r="H57" s="99"/>
      <c r="I57" s="31"/>
    </row>
    <row r="58" spans="1:9" ht="14.1" customHeight="1" x14ac:dyDescent="0.3">
      <c r="A58" s="1" t="s">
        <v>244</v>
      </c>
      <c r="B58" s="1"/>
      <c r="C58" s="99"/>
      <c r="D58" s="99"/>
      <c r="E58" s="99"/>
      <c r="F58" s="99"/>
      <c r="G58" s="99"/>
      <c r="H58" s="99"/>
      <c r="I58" s="31"/>
    </row>
    <row r="60" spans="1:9" x14ac:dyDescent="0.3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1" t="s">
        <v>189</v>
      </c>
      <c r="B1" s="41"/>
      <c r="C1" s="41"/>
      <c r="D1" s="41"/>
      <c r="E1" s="41"/>
      <c r="F1" s="41"/>
      <c r="G1" s="41"/>
      <c r="H1" s="41"/>
      <c r="I1" s="31"/>
    </row>
    <row r="2" spans="1:9" x14ac:dyDescent="0.3">
      <c r="A2" s="1"/>
      <c r="B2" s="1"/>
      <c r="C2" s="1"/>
      <c r="D2" s="105"/>
      <c r="E2" s="105"/>
      <c r="F2" s="44"/>
      <c r="G2" s="44" t="s">
        <v>237</v>
      </c>
      <c r="H2" s="45"/>
      <c r="I2" s="31"/>
    </row>
    <row r="3" spans="1:9" x14ac:dyDescent="0.3">
      <c r="A3" s="46" t="s">
        <v>1</v>
      </c>
      <c r="B3" s="48" t="s">
        <v>230</v>
      </c>
      <c r="C3" s="47"/>
      <c r="D3" s="48" t="s">
        <v>235</v>
      </c>
      <c r="E3" s="107"/>
      <c r="F3" s="48" t="s">
        <v>232</v>
      </c>
      <c r="G3" s="107"/>
      <c r="H3" s="48" t="s">
        <v>243</v>
      </c>
      <c r="I3" s="31"/>
    </row>
    <row r="4" spans="1:9" ht="8.25" customHeight="1" x14ac:dyDescent="0.3">
      <c r="A4" s="49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8" t="s">
        <v>21</v>
      </c>
      <c r="C5" s="108"/>
      <c r="D5" s="108"/>
      <c r="E5" s="108"/>
      <c r="F5" s="108"/>
      <c r="G5" s="108"/>
      <c r="H5" s="108"/>
      <c r="I5" s="31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1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1"/>
    </row>
    <row r="8" spans="1:9" x14ac:dyDescent="0.3">
      <c r="A8" s="1" t="s">
        <v>24</v>
      </c>
      <c r="B8" s="14">
        <v>75.900000000000006</v>
      </c>
      <c r="C8" s="14"/>
      <c r="D8" s="14">
        <v>73.739999999999995</v>
      </c>
      <c r="E8" s="14"/>
      <c r="F8" s="14">
        <v>78.400000000000006</v>
      </c>
      <c r="G8" s="14"/>
      <c r="H8" s="14">
        <v>77.290000000000006</v>
      </c>
      <c r="I8" s="1"/>
    </row>
    <row r="9" spans="1:9" x14ac:dyDescent="0.3">
      <c r="A9" s="1" t="s">
        <v>25</v>
      </c>
      <c r="B9" s="14">
        <v>71.25</v>
      </c>
      <c r="C9" s="14"/>
      <c r="D9" s="14">
        <v>70.59</v>
      </c>
      <c r="E9" s="14"/>
      <c r="F9" s="14">
        <v>73.599999999999994</v>
      </c>
      <c r="G9" s="14"/>
      <c r="H9" s="14">
        <v>72.89</v>
      </c>
      <c r="I9" s="1"/>
    </row>
    <row r="10" spans="1:9" x14ac:dyDescent="0.3">
      <c r="A10" s="1" t="s">
        <v>26</v>
      </c>
      <c r="B10" s="99"/>
      <c r="C10" s="14"/>
      <c r="D10" s="102"/>
      <c r="E10" s="99"/>
      <c r="F10" s="102"/>
      <c r="G10" s="99"/>
      <c r="H10" s="99"/>
      <c r="I10" s="1"/>
    </row>
    <row r="11" spans="1:9" x14ac:dyDescent="0.3">
      <c r="A11" s="1" t="s">
        <v>24</v>
      </c>
      <c r="B11" s="14">
        <v>112.96</v>
      </c>
      <c r="C11" s="1"/>
      <c r="D11" s="14">
        <v>119.93</v>
      </c>
      <c r="E11" s="14"/>
      <c r="F11" s="14">
        <v>117.81</v>
      </c>
      <c r="G11" s="14"/>
      <c r="H11" s="14">
        <v>116.99</v>
      </c>
      <c r="I11" s="1"/>
    </row>
    <row r="12" spans="1:9" x14ac:dyDescent="0.3">
      <c r="A12" s="1" t="s">
        <v>25</v>
      </c>
      <c r="B12" s="14">
        <v>100.9</v>
      </c>
      <c r="C12" s="1"/>
      <c r="D12" s="14">
        <v>105.51</v>
      </c>
      <c r="E12" s="14"/>
      <c r="F12" s="14">
        <v>103.31</v>
      </c>
      <c r="G12" s="14"/>
      <c r="H12" s="14">
        <v>102.99</v>
      </c>
      <c r="I12" s="1"/>
    </row>
    <row r="13" spans="1:9" x14ac:dyDescent="0.3">
      <c r="A13" s="1" t="s">
        <v>27</v>
      </c>
      <c r="B13" s="99"/>
      <c r="C13" s="1"/>
      <c r="D13" s="102"/>
      <c r="E13" s="99"/>
      <c r="F13" s="102"/>
      <c r="G13" s="99"/>
      <c r="H13" s="99"/>
      <c r="I13" s="1"/>
    </row>
    <row r="14" spans="1:9" x14ac:dyDescent="0.3">
      <c r="A14" s="1" t="s">
        <v>24</v>
      </c>
      <c r="B14" s="14">
        <v>44.05</v>
      </c>
      <c r="C14" s="1"/>
      <c r="D14" s="14">
        <v>42.56</v>
      </c>
      <c r="E14" s="14"/>
      <c r="F14" s="14">
        <v>44.82</v>
      </c>
      <c r="G14" s="14"/>
      <c r="H14" s="14">
        <v>44.82</v>
      </c>
      <c r="I14" s="31"/>
    </row>
    <row r="15" spans="1:9" x14ac:dyDescent="0.3">
      <c r="A15" s="1" t="s">
        <v>25</v>
      </c>
      <c r="B15" s="14">
        <v>44.05</v>
      </c>
      <c r="C15" s="1"/>
      <c r="D15" s="14">
        <v>42.55</v>
      </c>
      <c r="E15" s="14"/>
      <c r="F15" s="14">
        <v>44.82</v>
      </c>
      <c r="G15" s="14"/>
      <c r="H15" s="14">
        <v>44.81</v>
      </c>
      <c r="I15" s="31"/>
    </row>
    <row r="16" spans="1:9" ht="9" customHeight="1" x14ac:dyDescent="0.3">
      <c r="A16" s="1"/>
      <c r="B16" s="14"/>
      <c r="C16" s="1"/>
      <c r="D16" s="14"/>
      <c r="E16" s="99"/>
      <c r="F16" s="99"/>
      <c r="G16" s="99"/>
      <c r="H16" s="99"/>
      <c r="I16" s="1"/>
    </row>
    <row r="17" spans="1:9" x14ac:dyDescent="0.3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24</v>
      </c>
      <c r="B19" s="14">
        <v>114.8</v>
      </c>
      <c r="C19" s="1"/>
      <c r="D19" s="14">
        <v>116.55</v>
      </c>
      <c r="E19" s="14"/>
      <c r="F19" s="14">
        <v>118.08</v>
      </c>
      <c r="G19" s="14"/>
      <c r="H19" s="14">
        <v>117.76</v>
      </c>
      <c r="I19" s="1"/>
    </row>
    <row r="20" spans="1:9" x14ac:dyDescent="0.3">
      <c r="A20" s="1" t="s">
        <v>25</v>
      </c>
      <c r="B20" s="14">
        <v>112.95</v>
      </c>
      <c r="C20" s="1"/>
      <c r="D20" s="14">
        <v>114.85</v>
      </c>
      <c r="E20" s="14"/>
      <c r="F20" s="14">
        <v>116.38</v>
      </c>
      <c r="G20" s="14"/>
      <c r="H20" s="14">
        <v>116.06</v>
      </c>
      <c r="I20" s="1"/>
    </row>
    <row r="21" spans="1:9" x14ac:dyDescent="0.3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24</v>
      </c>
      <c r="B22" s="14">
        <v>44.59</v>
      </c>
      <c r="C22" s="14"/>
      <c r="D22" s="14">
        <v>42.61</v>
      </c>
      <c r="E22" s="14"/>
      <c r="F22" s="14">
        <v>44.83</v>
      </c>
      <c r="G22" s="14"/>
      <c r="H22" s="14">
        <v>44.79</v>
      </c>
      <c r="I22" s="1"/>
    </row>
    <row r="23" spans="1:9" x14ac:dyDescent="0.3">
      <c r="A23" s="1" t="s">
        <v>25</v>
      </c>
      <c r="B23" s="14">
        <v>32.840000000000003</v>
      </c>
      <c r="C23" s="14"/>
      <c r="D23" s="14">
        <v>31.11</v>
      </c>
      <c r="E23" s="14"/>
      <c r="F23" s="14">
        <v>32.33</v>
      </c>
      <c r="G23" s="14"/>
      <c r="H23" s="14">
        <v>32.29</v>
      </c>
      <c r="I23" s="1"/>
    </row>
    <row r="24" spans="1:9" x14ac:dyDescent="0.3">
      <c r="A24" s="1" t="s">
        <v>31</v>
      </c>
      <c r="B24" s="99"/>
      <c r="C24" s="14"/>
      <c r="D24" s="102"/>
      <c r="E24" s="99"/>
      <c r="F24" s="102"/>
      <c r="G24" s="99"/>
      <c r="H24" s="99"/>
      <c r="I24" s="1"/>
    </row>
    <row r="25" spans="1:9" x14ac:dyDescent="0.3">
      <c r="A25" s="1" t="s">
        <v>24</v>
      </c>
      <c r="B25" s="14">
        <v>73.739999999999995</v>
      </c>
      <c r="C25" s="14"/>
      <c r="D25" s="14">
        <v>77.290000000000006</v>
      </c>
      <c r="E25" s="14"/>
      <c r="F25" s="14">
        <v>78.38</v>
      </c>
      <c r="G25" s="14"/>
      <c r="H25" s="14">
        <v>76.8</v>
      </c>
      <c r="I25" s="31"/>
    </row>
    <row r="26" spans="1:9" x14ac:dyDescent="0.3">
      <c r="A26" s="1" t="s">
        <v>25</v>
      </c>
      <c r="B26" s="14">
        <v>70.59</v>
      </c>
      <c r="C26" s="14"/>
      <c r="D26" s="14">
        <v>72.89</v>
      </c>
      <c r="E26" s="14"/>
      <c r="F26" s="14">
        <v>73.180000000000007</v>
      </c>
      <c r="G26" s="14"/>
      <c r="H26" s="14">
        <v>72.5</v>
      </c>
      <c r="I26" s="1"/>
    </row>
    <row r="27" spans="1:9" ht="8.25" customHeight="1" x14ac:dyDescent="0.3">
      <c r="A27" s="1"/>
      <c r="B27" s="14"/>
      <c r="C27" s="14"/>
      <c r="D27" s="50"/>
      <c r="E27" s="14"/>
      <c r="F27" s="14"/>
      <c r="G27" s="14"/>
      <c r="H27" s="50"/>
      <c r="I27" s="1"/>
    </row>
    <row r="28" spans="1:9" x14ac:dyDescent="0.3">
      <c r="A28" s="1"/>
      <c r="B28" s="108" t="s">
        <v>32</v>
      </c>
      <c r="C28" s="108"/>
      <c r="D28" s="108"/>
      <c r="E28" s="108"/>
      <c r="F28" s="108"/>
      <c r="G28" s="108"/>
      <c r="H28" s="108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64.2</v>
      </c>
      <c r="C30" s="12"/>
      <c r="D30" s="4">
        <v>66.3</v>
      </c>
      <c r="E30" s="99"/>
      <c r="F30" s="4">
        <v>66.400000000000006</v>
      </c>
      <c r="G30" s="99"/>
      <c r="H30" s="4">
        <v>65.2</v>
      </c>
      <c r="I30" s="1"/>
    </row>
    <row r="31" spans="1:9" x14ac:dyDescent="0.3">
      <c r="A31" s="41" t="s">
        <v>25</v>
      </c>
      <c r="B31" s="58">
        <v>62.5</v>
      </c>
      <c r="C31" s="59"/>
      <c r="D31" s="58">
        <v>63.5</v>
      </c>
      <c r="E31" s="107"/>
      <c r="F31" s="58">
        <v>62.9</v>
      </c>
      <c r="G31" s="107"/>
      <c r="H31" s="58">
        <v>62.5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238</v>
      </c>
      <c r="B33" s="60"/>
      <c r="C33" s="60"/>
      <c r="D33" s="1"/>
      <c r="E33" s="1"/>
      <c r="F33" s="1"/>
      <c r="G33" s="1"/>
      <c r="H33" s="1"/>
      <c r="I33" s="31"/>
    </row>
    <row r="34" spans="1:12" ht="6.9" customHeight="1" x14ac:dyDescent="0.3">
      <c r="A34" s="1"/>
      <c r="B34" s="60"/>
      <c r="C34" s="60"/>
      <c r="D34" s="1"/>
      <c r="E34" s="1"/>
      <c r="F34" s="1"/>
      <c r="G34" s="1"/>
      <c r="H34" s="1"/>
      <c r="I34" s="31"/>
    </row>
    <row r="35" spans="1:12" ht="14.1" customHeight="1" x14ac:dyDescent="0.3">
      <c r="A35" s="1" t="s">
        <v>218</v>
      </c>
      <c r="B35" s="60"/>
      <c r="C35" s="60"/>
      <c r="D35" s="1"/>
      <c r="E35" s="1"/>
      <c r="F35" s="1"/>
      <c r="G35" s="1"/>
      <c r="H35" s="1"/>
      <c r="I35" s="31"/>
    </row>
    <row r="36" spans="1:12" ht="14.1" customHeight="1" x14ac:dyDescent="0.3">
      <c r="A36" s="1" t="s">
        <v>219</v>
      </c>
      <c r="B36" s="60"/>
      <c r="C36" s="60"/>
      <c r="D36" s="1"/>
      <c r="E36" s="1"/>
      <c r="F36" s="1"/>
      <c r="G36" s="1"/>
      <c r="H36" s="1"/>
      <c r="I36" s="31"/>
    </row>
    <row r="37" spans="1:12" ht="6.9" customHeight="1" x14ac:dyDescent="0.3">
      <c r="A37" s="99"/>
      <c r="B37" s="99"/>
      <c r="C37" s="99"/>
      <c r="D37" s="99"/>
      <c r="E37" s="99"/>
      <c r="F37" s="99"/>
      <c r="G37" s="99"/>
      <c r="H37" s="99"/>
      <c r="I37" s="31"/>
    </row>
    <row r="38" spans="1:12" ht="14.1" customHeight="1" x14ac:dyDescent="0.3">
      <c r="A38" s="1" t="s">
        <v>244</v>
      </c>
      <c r="B38" s="99"/>
      <c r="C38" s="99"/>
      <c r="D38" s="99"/>
      <c r="E38" s="99"/>
      <c r="F38" s="99"/>
      <c r="G38" s="99"/>
      <c r="H38" s="99"/>
      <c r="I38" s="31"/>
      <c r="L38" t="s">
        <v>35</v>
      </c>
    </row>
    <row r="39" spans="1:12" x14ac:dyDescent="0.3">
      <c r="A39" s="30"/>
      <c r="B39" s="30"/>
      <c r="C39" s="30"/>
      <c r="D39" s="30"/>
      <c r="E39" s="30"/>
      <c r="F39" s="30"/>
      <c r="G39" s="30"/>
      <c r="H39" s="30"/>
      <c r="I39" s="30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1" t="s">
        <v>190</v>
      </c>
      <c r="B1" s="41"/>
      <c r="C1" s="41"/>
      <c r="D1" s="41"/>
      <c r="E1" s="41"/>
      <c r="F1" s="31"/>
      <c r="G1" s="2"/>
    </row>
    <row r="2" spans="1:7" x14ac:dyDescent="0.3">
      <c r="A2" s="1"/>
      <c r="B2" s="2" t="s">
        <v>226</v>
      </c>
      <c r="C2" s="2" t="s">
        <v>233</v>
      </c>
      <c r="D2" s="2" t="s">
        <v>231</v>
      </c>
      <c r="E2" s="2" t="s">
        <v>231</v>
      </c>
      <c r="F2" s="31"/>
      <c r="G2" s="2"/>
    </row>
    <row r="3" spans="1:7" x14ac:dyDescent="0.3">
      <c r="A3" s="61" t="s">
        <v>1</v>
      </c>
      <c r="B3" s="41">
        <v>2025</v>
      </c>
      <c r="C3" s="41">
        <v>2025</v>
      </c>
      <c r="D3" s="41">
        <v>2025</v>
      </c>
      <c r="E3" s="41">
        <v>2024</v>
      </c>
      <c r="F3" s="31"/>
      <c r="G3" s="2"/>
    </row>
    <row r="4" spans="1:7" ht="9" customHeight="1" x14ac:dyDescent="0.3">
      <c r="A4" s="1"/>
      <c r="B4" s="2"/>
      <c r="C4" s="2"/>
      <c r="D4" s="2"/>
      <c r="E4" s="2"/>
      <c r="F4" s="31"/>
      <c r="G4" s="2"/>
    </row>
    <row r="5" spans="1:7" x14ac:dyDescent="0.3">
      <c r="A5" s="1"/>
      <c r="B5" s="110" t="s">
        <v>44</v>
      </c>
      <c r="C5" s="110"/>
      <c r="D5" s="110"/>
      <c r="E5" s="110"/>
      <c r="F5" s="31"/>
      <c r="G5" s="2"/>
    </row>
    <row r="6" spans="1:7" x14ac:dyDescent="0.3">
      <c r="A6" s="1" t="s">
        <v>45</v>
      </c>
      <c r="B6" s="1"/>
      <c r="C6" s="1"/>
      <c r="D6" s="1"/>
      <c r="E6" s="1"/>
      <c r="F6" s="31"/>
      <c r="G6" s="2"/>
    </row>
    <row r="7" spans="1:7" x14ac:dyDescent="0.3">
      <c r="A7" s="1" t="s">
        <v>46</v>
      </c>
      <c r="B7" s="3">
        <v>12605</v>
      </c>
      <c r="C7" s="3">
        <v>11338</v>
      </c>
      <c r="D7" s="3">
        <v>9385</v>
      </c>
      <c r="E7" s="3">
        <v>7857</v>
      </c>
      <c r="F7" s="3"/>
      <c r="G7" s="2"/>
    </row>
    <row r="8" spans="1:7" x14ac:dyDescent="0.3">
      <c r="A8" s="1" t="s">
        <v>47</v>
      </c>
      <c r="B8" s="9">
        <v>109</v>
      </c>
      <c r="C8" s="9">
        <v>0</v>
      </c>
      <c r="D8" s="9">
        <v>0</v>
      </c>
      <c r="E8" s="9">
        <v>0</v>
      </c>
      <c r="F8" s="4"/>
      <c r="G8" s="2"/>
    </row>
    <row r="9" spans="1:7" x14ac:dyDescent="0.3">
      <c r="A9" s="1" t="s">
        <v>48</v>
      </c>
      <c r="B9" s="4">
        <v>2.1</v>
      </c>
      <c r="C9" s="4">
        <v>2.1</v>
      </c>
      <c r="D9" s="4">
        <v>2.2999999999999998</v>
      </c>
      <c r="E9" s="4">
        <v>0.1</v>
      </c>
      <c r="F9" s="1"/>
      <c r="G9" s="2"/>
    </row>
    <row r="10" spans="1:7" ht="10.5" customHeight="1" x14ac:dyDescent="0.3">
      <c r="A10" s="1"/>
      <c r="B10" s="1"/>
      <c r="C10" s="1"/>
      <c r="D10" s="1"/>
      <c r="E10" s="55"/>
      <c r="F10" s="31"/>
      <c r="G10" s="2"/>
    </row>
    <row r="11" spans="1:7" x14ac:dyDescent="0.3">
      <c r="A11" s="1"/>
      <c r="B11" s="109" t="s">
        <v>50</v>
      </c>
      <c r="C11" s="109"/>
      <c r="D11" s="109"/>
      <c r="E11" s="109"/>
      <c r="F11" s="31"/>
      <c r="G11" s="2"/>
    </row>
    <row r="12" spans="1:7" x14ac:dyDescent="0.3">
      <c r="A12" s="1" t="s">
        <v>51</v>
      </c>
      <c r="B12" s="1"/>
      <c r="C12" s="1"/>
      <c r="D12" s="1"/>
      <c r="E12" s="1"/>
      <c r="F12" s="31"/>
      <c r="G12" s="2"/>
    </row>
    <row r="13" spans="1:7" x14ac:dyDescent="0.3">
      <c r="A13" s="1" t="s">
        <v>52</v>
      </c>
      <c r="B13" s="12">
        <v>231.9</v>
      </c>
      <c r="C13" s="12">
        <v>150.9</v>
      </c>
      <c r="D13" s="12">
        <v>635</v>
      </c>
      <c r="E13" s="12">
        <v>620</v>
      </c>
      <c r="F13" s="31"/>
      <c r="G13" s="2"/>
    </row>
    <row r="14" spans="1:7" x14ac:dyDescent="0.3">
      <c r="A14" s="1" t="s">
        <v>53</v>
      </c>
      <c r="B14" s="4">
        <v>104.4</v>
      </c>
      <c r="C14" s="4">
        <v>59.6</v>
      </c>
      <c r="D14" s="4">
        <v>63.7</v>
      </c>
      <c r="E14" s="4">
        <v>78.7</v>
      </c>
      <c r="F14" s="31"/>
      <c r="G14" s="2"/>
    </row>
    <row r="15" spans="1:7" x14ac:dyDescent="0.3">
      <c r="A15" s="1" t="s">
        <v>54</v>
      </c>
      <c r="B15" s="4">
        <v>127.5</v>
      </c>
      <c r="C15" s="4">
        <v>91.4</v>
      </c>
      <c r="D15" s="4">
        <v>571.29999999999995</v>
      </c>
      <c r="E15" s="4">
        <v>541.29999999999995</v>
      </c>
      <c r="F15" s="31"/>
      <c r="G15" s="2"/>
    </row>
    <row r="16" spans="1:7" x14ac:dyDescent="0.3">
      <c r="A16" s="1" t="s">
        <v>55</v>
      </c>
      <c r="B16" s="12">
        <v>530.6</v>
      </c>
      <c r="C16" s="12">
        <v>681.5</v>
      </c>
      <c r="D16" s="12">
        <v>1316.5</v>
      </c>
      <c r="E16" s="12">
        <v>1945.6</v>
      </c>
      <c r="F16" s="31"/>
      <c r="G16" s="2"/>
    </row>
    <row r="17" spans="1:7" ht="14.25" customHeight="1" x14ac:dyDescent="0.3">
      <c r="A17" s="1"/>
      <c r="B17" s="1"/>
      <c r="C17" s="1"/>
      <c r="D17" s="1"/>
      <c r="E17" s="1"/>
      <c r="F17" s="31"/>
      <c r="G17" s="2"/>
    </row>
    <row r="18" spans="1:7" ht="10.5" customHeight="1" x14ac:dyDescent="0.3">
      <c r="A18" s="1" t="s">
        <v>56</v>
      </c>
      <c r="B18" s="4">
        <v>159.69999999999999</v>
      </c>
      <c r="C18" s="4">
        <v>96.8</v>
      </c>
      <c r="D18" s="4">
        <v>123</v>
      </c>
      <c r="E18" s="4">
        <v>5.9</v>
      </c>
      <c r="F18" s="31"/>
      <c r="G18" s="2"/>
    </row>
    <row r="19" spans="1:7" x14ac:dyDescent="0.3">
      <c r="A19" s="1" t="s">
        <v>55</v>
      </c>
      <c r="B19" s="4">
        <v>221.3</v>
      </c>
      <c r="C19" s="4">
        <v>318</v>
      </c>
      <c r="D19" s="4">
        <v>441</v>
      </c>
      <c r="E19" s="12">
        <v>130.80000000000001</v>
      </c>
      <c r="F19" s="31"/>
      <c r="G19" s="2"/>
    </row>
    <row r="20" spans="1:7" x14ac:dyDescent="0.3">
      <c r="A20" s="1" t="s">
        <v>57</v>
      </c>
      <c r="B20" s="12">
        <v>0</v>
      </c>
      <c r="C20" s="12">
        <v>0</v>
      </c>
      <c r="D20" s="12">
        <v>0</v>
      </c>
      <c r="E20" s="12">
        <v>0</v>
      </c>
      <c r="F20" s="31"/>
      <c r="G20" s="2"/>
    </row>
    <row r="21" spans="1:7" x14ac:dyDescent="0.3">
      <c r="A21" s="41" t="s">
        <v>55</v>
      </c>
      <c r="B21" s="58">
        <v>0</v>
      </c>
      <c r="C21" s="58">
        <v>0</v>
      </c>
      <c r="D21" s="58">
        <v>0</v>
      </c>
      <c r="E21" s="58">
        <v>0.2</v>
      </c>
      <c r="F21" s="31"/>
      <c r="G21" s="2"/>
    </row>
    <row r="22" spans="1:7" ht="3.9" customHeight="1" x14ac:dyDescent="0.3">
      <c r="A22" s="1"/>
      <c r="B22" s="4"/>
      <c r="C22" s="4"/>
      <c r="D22" s="4"/>
      <c r="E22" s="4"/>
      <c r="F22" s="31"/>
      <c r="G22" s="2"/>
    </row>
    <row r="23" spans="1:7" ht="14.1" customHeight="1" x14ac:dyDescent="0.3">
      <c r="A23" s="1" t="s">
        <v>239</v>
      </c>
      <c r="B23" s="99"/>
      <c r="C23" s="99"/>
      <c r="D23" s="1"/>
      <c r="E23" s="99"/>
      <c r="F23" s="31"/>
      <c r="G23" s="2"/>
    </row>
    <row r="24" spans="1:7" ht="6.9" customHeight="1" x14ac:dyDescent="0.3">
      <c r="A24" s="1"/>
      <c r="B24" s="99"/>
      <c r="C24" s="99"/>
      <c r="D24" s="1"/>
      <c r="E24" s="1"/>
      <c r="F24" s="31"/>
      <c r="G24" s="15"/>
    </row>
    <row r="25" spans="1:7" ht="14.1" customHeight="1" x14ac:dyDescent="0.3">
      <c r="A25" s="1" t="s">
        <v>227</v>
      </c>
      <c r="B25" s="99"/>
      <c r="C25" s="99"/>
      <c r="D25" s="1"/>
      <c r="E25" s="99"/>
      <c r="F25" s="31"/>
      <c r="G25" s="2"/>
    </row>
    <row r="26" spans="1:7" ht="14.1" customHeight="1" x14ac:dyDescent="0.3">
      <c r="A26" s="62" t="s">
        <v>220</v>
      </c>
      <c r="B26" s="62"/>
      <c r="C26" s="62"/>
      <c r="D26" s="62"/>
      <c r="E26" s="62"/>
      <c r="F26" s="31"/>
      <c r="G26" s="2"/>
    </row>
    <row r="27" spans="1:7" ht="6.9" customHeight="1" x14ac:dyDescent="0.3">
      <c r="A27" s="99"/>
      <c r="B27" s="99"/>
      <c r="C27" s="99"/>
      <c r="D27" s="1"/>
      <c r="E27" s="99"/>
      <c r="F27" s="31"/>
      <c r="G27" s="2"/>
    </row>
    <row r="28" spans="1:7" ht="14.1" customHeight="1" x14ac:dyDescent="0.3">
      <c r="A28" s="1" t="s">
        <v>244</v>
      </c>
      <c r="B28" s="99"/>
      <c r="C28" s="99"/>
      <c r="D28" s="1"/>
      <c r="E28" s="99"/>
      <c r="F28" s="29"/>
    </row>
    <row r="29" spans="1:7" x14ac:dyDescent="0.3">
      <c r="A29" s="1"/>
      <c r="B29" s="109"/>
      <c r="C29" s="109"/>
      <c r="D29" s="109"/>
      <c r="E29" s="109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11"/>
      <c r="B43" s="111"/>
      <c r="C43" s="111"/>
      <c r="D43" s="111"/>
      <c r="E43" s="111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63" t="s">
        <v>191</v>
      </c>
      <c r="B1" s="1"/>
      <c r="C1" s="1"/>
      <c r="D1" s="1"/>
      <c r="E1" s="1"/>
      <c r="F1" s="31"/>
    </row>
    <row r="2" spans="1:6" x14ac:dyDescent="0.3">
      <c r="A2" s="39"/>
      <c r="B2" s="40" t="s">
        <v>226</v>
      </c>
      <c r="C2" s="40" t="s">
        <v>233</v>
      </c>
      <c r="D2" s="40" t="s">
        <v>231</v>
      </c>
      <c r="E2" s="40" t="s">
        <v>231</v>
      </c>
      <c r="F2" s="31"/>
    </row>
    <row r="3" spans="1:6" x14ac:dyDescent="0.3">
      <c r="A3" s="46" t="s">
        <v>1</v>
      </c>
      <c r="B3" s="42">
        <v>2025</v>
      </c>
      <c r="C3" s="42">
        <v>2025</v>
      </c>
      <c r="D3" s="42">
        <v>2025</v>
      </c>
      <c r="E3" s="42">
        <v>2024</v>
      </c>
      <c r="F3" s="1"/>
    </row>
    <row r="4" spans="1:6" x14ac:dyDescent="0.3">
      <c r="A4" s="49"/>
      <c r="B4" s="2"/>
      <c r="C4" s="2"/>
      <c r="D4" s="1"/>
      <c r="E4" s="2"/>
      <c r="F4" s="31"/>
    </row>
    <row r="5" spans="1:6" x14ac:dyDescent="0.3">
      <c r="A5" s="1"/>
      <c r="B5" s="112" t="s">
        <v>44</v>
      </c>
      <c r="C5" s="112"/>
      <c r="D5" s="112"/>
      <c r="E5" s="112"/>
      <c r="F5" s="17"/>
    </row>
    <row r="6" spans="1:6" x14ac:dyDescent="0.3">
      <c r="A6" s="1" t="s">
        <v>45</v>
      </c>
      <c r="B6" s="64"/>
      <c r="C6" s="64"/>
      <c r="D6" s="64"/>
      <c r="E6" s="64"/>
      <c r="F6" s="17"/>
    </row>
    <row r="7" spans="1:6" x14ac:dyDescent="0.3">
      <c r="A7" s="1" t="s">
        <v>58</v>
      </c>
      <c r="B7" s="2">
        <v>142</v>
      </c>
      <c r="C7" s="1">
        <v>156</v>
      </c>
      <c r="D7" s="1">
        <v>145</v>
      </c>
      <c r="E7" s="1">
        <v>163</v>
      </c>
      <c r="F7" s="17"/>
    </row>
    <row r="8" spans="1:6" x14ac:dyDescent="0.3">
      <c r="A8" s="1" t="s">
        <v>59</v>
      </c>
      <c r="B8" s="2">
        <v>972</v>
      </c>
      <c r="C8" s="3">
        <v>1128</v>
      </c>
      <c r="D8" s="3">
        <v>1273</v>
      </c>
      <c r="E8" s="3">
        <v>1385</v>
      </c>
      <c r="F8" s="17"/>
    </row>
    <row r="9" spans="1:6" x14ac:dyDescent="0.3">
      <c r="A9" s="1" t="s">
        <v>60</v>
      </c>
      <c r="B9" s="55">
        <v>7.1</v>
      </c>
      <c r="C9" s="4">
        <v>7.4</v>
      </c>
      <c r="D9" s="4">
        <v>6.6</v>
      </c>
      <c r="E9" s="1">
        <v>7.4</v>
      </c>
      <c r="F9" s="17"/>
    </row>
    <row r="10" spans="1:6" x14ac:dyDescent="0.3">
      <c r="A10" s="1"/>
      <c r="B10" s="1"/>
      <c r="C10" s="1"/>
      <c r="D10" s="1"/>
      <c r="E10" s="1"/>
      <c r="F10" s="17"/>
    </row>
    <row r="11" spans="1:6" x14ac:dyDescent="0.3">
      <c r="A11" s="1" t="s">
        <v>61</v>
      </c>
      <c r="B11" s="2">
        <v>142</v>
      </c>
      <c r="C11" s="1">
        <v>156</v>
      </c>
      <c r="D11" s="1">
        <v>144</v>
      </c>
      <c r="E11" s="1">
        <v>163</v>
      </c>
      <c r="F11" s="17"/>
    </row>
    <row r="12" spans="1:6" x14ac:dyDescent="0.3">
      <c r="A12" s="1" t="s">
        <v>59</v>
      </c>
      <c r="B12" s="2">
        <v>969</v>
      </c>
      <c r="C12" s="3">
        <v>1124</v>
      </c>
      <c r="D12" s="3">
        <v>1269</v>
      </c>
      <c r="E12" s="3">
        <v>1378</v>
      </c>
      <c r="F12" s="17"/>
    </row>
    <row r="13" spans="1:6" x14ac:dyDescent="0.3">
      <c r="A13" s="1" t="s">
        <v>60</v>
      </c>
      <c r="B13" s="55">
        <v>7.1</v>
      </c>
      <c r="C13" s="4">
        <v>7.4</v>
      </c>
      <c r="D13" s="4">
        <v>6.6</v>
      </c>
      <c r="E13" s="1">
        <v>7.4</v>
      </c>
      <c r="F13" s="17"/>
    </row>
    <row r="14" spans="1:6" x14ac:dyDescent="0.3">
      <c r="A14" s="1"/>
      <c r="B14" s="1"/>
      <c r="C14" s="1"/>
      <c r="D14" s="1"/>
      <c r="E14" s="1"/>
      <c r="F14" s="31"/>
    </row>
    <row r="15" spans="1:6" x14ac:dyDescent="0.3">
      <c r="A15" s="1" t="s">
        <v>62</v>
      </c>
      <c r="B15" s="3">
        <v>1211</v>
      </c>
      <c r="C15" s="3">
        <v>1742</v>
      </c>
      <c r="D15" s="3">
        <v>1524</v>
      </c>
      <c r="E15" s="3">
        <v>1069</v>
      </c>
      <c r="F15" s="33"/>
    </row>
    <row r="16" spans="1:6" x14ac:dyDescent="0.3">
      <c r="A16" s="1" t="s">
        <v>59</v>
      </c>
      <c r="B16" s="3">
        <v>5022</v>
      </c>
      <c r="C16" s="3">
        <v>6764</v>
      </c>
      <c r="D16" s="3">
        <v>8288</v>
      </c>
      <c r="E16" s="3">
        <v>8459</v>
      </c>
      <c r="F16" s="33"/>
    </row>
    <row r="17" spans="1:6" x14ac:dyDescent="0.3">
      <c r="A17" s="1" t="s">
        <v>63</v>
      </c>
      <c r="B17" s="3">
        <v>210</v>
      </c>
      <c r="C17" s="1">
        <v>251</v>
      </c>
      <c r="D17" s="1">
        <v>182</v>
      </c>
      <c r="E17" s="1">
        <v>322</v>
      </c>
      <c r="F17" s="34"/>
    </row>
    <row r="18" spans="1:6" x14ac:dyDescent="0.3">
      <c r="A18" s="1" t="s">
        <v>59</v>
      </c>
      <c r="B18" s="3">
        <v>836</v>
      </c>
      <c r="C18" s="3">
        <v>1087</v>
      </c>
      <c r="D18" s="3">
        <v>1270</v>
      </c>
      <c r="E18" s="3">
        <v>1450</v>
      </c>
      <c r="F18" s="34"/>
    </row>
    <row r="19" spans="1:6" ht="8.25" customHeight="1" x14ac:dyDescent="0.3">
      <c r="A19" s="1"/>
      <c r="B19" s="1"/>
      <c r="C19" s="1"/>
      <c r="D19" s="1"/>
      <c r="E19" s="1"/>
      <c r="F19" s="34"/>
    </row>
    <row r="20" spans="1:6" x14ac:dyDescent="0.3">
      <c r="A20" s="1" t="s">
        <v>64</v>
      </c>
      <c r="B20" s="4">
        <v>23.2</v>
      </c>
      <c r="C20" s="4">
        <v>55</v>
      </c>
      <c r="D20" s="4">
        <v>42</v>
      </c>
      <c r="E20" s="4">
        <v>36.6</v>
      </c>
      <c r="F20" s="34"/>
    </row>
    <row r="21" spans="1:6" x14ac:dyDescent="0.3">
      <c r="A21" s="1" t="s">
        <v>59</v>
      </c>
      <c r="B21" s="4">
        <v>234.8</v>
      </c>
      <c r="C21" s="1">
        <v>289.8</v>
      </c>
      <c r="D21" s="1">
        <v>331.8</v>
      </c>
      <c r="E21" s="4">
        <v>250.4</v>
      </c>
      <c r="F21" s="34"/>
    </row>
    <row r="22" spans="1:6" x14ac:dyDescent="0.3">
      <c r="A22" s="1" t="s">
        <v>63</v>
      </c>
      <c r="B22" s="55">
        <v>1</v>
      </c>
      <c r="C22" s="55">
        <v>0.7</v>
      </c>
      <c r="D22" s="55">
        <v>0.2</v>
      </c>
      <c r="E22" s="55">
        <v>0</v>
      </c>
      <c r="F22" s="34"/>
    </row>
    <row r="23" spans="1:6" x14ac:dyDescent="0.3">
      <c r="A23" s="1" t="s">
        <v>59</v>
      </c>
      <c r="B23" s="4">
        <v>1</v>
      </c>
      <c r="C23" s="1">
        <v>1.8</v>
      </c>
      <c r="D23" s="4">
        <v>2</v>
      </c>
      <c r="E23" s="1">
        <v>3.4</v>
      </c>
      <c r="F23" s="34"/>
    </row>
    <row r="24" spans="1:6" x14ac:dyDescent="0.3">
      <c r="A24" s="1"/>
      <c r="B24" s="1"/>
      <c r="C24" s="1"/>
      <c r="D24" s="1"/>
      <c r="E24" s="1"/>
      <c r="F24" s="34"/>
    </row>
    <row r="25" spans="1:6" x14ac:dyDescent="0.3">
      <c r="A25" s="1"/>
      <c r="B25" s="114" t="s">
        <v>50</v>
      </c>
      <c r="C25" s="114"/>
      <c r="D25" s="114"/>
      <c r="E25" s="114"/>
      <c r="F25" s="1"/>
    </row>
    <row r="26" spans="1:6" x14ac:dyDescent="0.3">
      <c r="A26" s="1" t="s">
        <v>51</v>
      </c>
      <c r="B26" s="1"/>
      <c r="C26" s="1"/>
      <c r="D26" s="1"/>
      <c r="E26" s="1"/>
      <c r="F26" s="31"/>
    </row>
    <row r="27" spans="1:6" x14ac:dyDescent="0.3">
      <c r="A27" s="1" t="s">
        <v>66</v>
      </c>
      <c r="B27" s="18">
        <v>305.8</v>
      </c>
      <c r="C27" s="1">
        <v>591.4</v>
      </c>
      <c r="D27" s="1">
        <v>777.7</v>
      </c>
      <c r="E27" s="12">
        <v>743.1</v>
      </c>
      <c r="F27" s="31"/>
    </row>
    <row r="28" spans="1:6" x14ac:dyDescent="0.3">
      <c r="A28" s="1" t="s">
        <v>65</v>
      </c>
      <c r="B28" s="18">
        <v>730.8</v>
      </c>
      <c r="C28" s="18">
        <v>1322.2</v>
      </c>
      <c r="D28" s="18">
        <v>2099.9</v>
      </c>
      <c r="E28" s="18">
        <v>2248.1</v>
      </c>
      <c r="F28" s="31"/>
    </row>
    <row r="29" spans="1:6" x14ac:dyDescent="0.3">
      <c r="A29" s="1" t="s">
        <v>67</v>
      </c>
      <c r="B29" s="4">
        <v>75.2</v>
      </c>
      <c r="C29" s="1">
        <v>0.6</v>
      </c>
      <c r="D29" s="1">
        <v>26.5</v>
      </c>
      <c r="E29" s="12">
        <v>34.799999999999997</v>
      </c>
      <c r="F29" s="31"/>
    </row>
    <row r="30" spans="1:6" x14ac:dyDescent="0.3">
      <c r="A30" s="1" t="s">
        <v>65</v>
      </c>
      <c r="B30" s="4">
        <v>76</v>
      </c>
      <c r="C30" s="1">
        <v>76.599999999999994</v>
      </c>
      <c r="D30" s="1">
        <v>103.1</v>
      </c>
      <c r="E30" s="12">
        <v>209.4</v>
      </c>
      <c r="F30" s="31"/>
    </row>
    <row r="31" spans="1:6" x14ac:dyDescent="0.3">
      <c r="A31" s="1" t="s">
        <v>68</v>
      </c>
      <c r="B31" s="4">
        <v>0</v>
      </c>
      <c r="C31" s="4">
        <v>64.3</v>
      </c>
      <c r="D31" s="4">
        <v>0</v>
      </c>
      <c r="E31" s="12">
        <v>0</v>
      </c>
      <c r="F31" s="31"/>
    </row>
    <row r="32" spans="1:6" x14ac:dyDescent="0.3">
      <c r="A32" s="41" t="s">
        <v>65</v>
      </c>
      <c r="B32" s="58">
        <v>0</v>
      </c>
      <c r="C32" s="58">
        <v>64.3</v>
      </c>
      <c r="D32" s="58">
        <v>64.3</v>
      </c>
      <c r="E32" s="59">
        <v>96.8</v>
      </c>
      <c r="F32" s="31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238</v>
      </c>
      <c r="B34" s="19"/>
      <c r="C34" s="19"/>
      <c r="D34" s="1"/>
      <c r="E34" s="1"/>
      <c r="F34" s="31"/>
    </row>
    <row r="35" spans="1:6" ht="14.1" customHeight="1" x14ac:dyDescent="0.3">
      <c r="A35" s="1" t="s">
        <v>69</v>
      </c>
      <c r="B35" s="99"/>
      <c r="C35" s="99"/>
      <c r="D35" s="99"/>
      <c r="E35" s="99"/>
      <c r="F35" s="31"/>
    </row>
    <row r="36" spans="1:6" ht="6.9" customHeight="1" x14ac:dyDescent="0.3">
      <c r="A36" s="1"/>
      <c r="B36" s="99"/>
      <c r="C36" s="99"/>
      <c r="D36" s="99"/>
      <c r="E36" s="99"/>
      <c r="F36" s="31"/>
    </row>
    <row r="37" spans="1:6" ht="14.1" customHeight="1" x14ac:dyDescent="0.3">
      <c r="A37" s="1" t="s">
        <v>228</v>
      </c>
      <c r="B37" s="103"/>
      <c r="C37" s="103"/>
      <c r="D37" s="103"/>
      <c r="E37" s="103"/>
      <c r="F37" s="31"/>
    </row>
    <row r="38" spans="1:6" ht="14.1" customHeight="1" x14ac:dyDescent="0.3">
      <c r="A38" s="1" t="s">
        <v>221</v>
      </c>
      <c r="B38" s="21"/>
      <c r="C38" s="21"/>
      <c r="D38" s="21"/>
      <c r="E38" s="21"/>
      <c r="F38" s="35"/>
    </row>
    <row r="39" spans="1:6" ht="6.9" customHeight="1" x14ac:dyDescent="0.3">
      <c r="A39" s="1"/>
      <c r="B39" s="21"/>
      <c r="C39" s="21"/>
      <c r="D39" s="21"/>
      <c r="E39" s="21"/>
      <c r="F39" s="35"/>
    </row>
    <row r="40" spans="1:6" ht="14.1" customHeight="1" x14ac:dyDescent="0.3">
      <c r="A40" s="1" t="s">
        <v>244</v>
      </c>
      <c r="B40" s="21"/>
      <c r="C40" s="21"/>
      <c r="D40" s="21"/>
      <c r="E40" s="21"/>
      <c r="F40" s="31"/>
    </row>
    <row r="41" spans="1:6" x14ac:dyDescent="0.3">
      <c r="A41" s="1"/>
      <c r="B41" s="21"/>
      <c r="C41" s="21"/>
      <c r="D41" s="21"/>
      <c r="E41" s="21"/>
      <c r="F41" s="35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3"/>
      <c r="B48" s="113"/>
      <c r="C48" s="113"/>
      <c r="D48" s="113"/>
      <c r="E48" s="113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1" t="s">
        <v>192</v>
      </c>
      <c r="B1" s="95"/>
      <c r="C1" s="96"/>
      <c r="D1" s="41"/>
      <c r="E1" s="41"/>
      <c r="F1" s="31"/>
    </row>
    <row r="2" spans="1:6" x14ac:dyDescent="0.3">
      <c r="A2" s="1"/>
      <c r="B2" s="2" t="s">
        <v>233</v>
      </c>
      <c r="C2" s="2" t="s">
        <v>231</v>
      </c>
      <c r="D2" s="2" t="s">
        <v>232</v>
      </c>
      <c r="E2" s="2" t="s">
        <v>232</v>
      </c>
      <c r="F2" s="31"/>
    </row>
    <row r="3" spans="1:6" x14ac:dyDescent="0.3">
      <c r="A3" s="46" t="s">
        <v>1</v>
      </c>
      <c r="B3" s="41">
        <v>2025</v>
      </c>
      <c r="C3" s="41">
        <v>2025</v>
      </c>
      <c r="D3" s="41">
        <v>2025</v>
      </c>
      <c r="E3" s="41">
        <v>2024</v>
      </c>
      <c r="F3" s="31"/>
    </row>
    <row r="4" spans="1:6" x14ac:dyDescent="0.3">
      <c r="A4" s="49"/>
      <c r="B4" s="2"/>
      <c r="C4" s="2"/>
      <c r="D4" s="2"/>
      <c r="E4" s="2"/>
      <c r="F4" s="31"/>
    </row>
    <row r="5" spans="1:6" x14ac:dyDescent="0.3">
      <c r="A5" s="49"/>
      <c r="B5" s="109" t="s">
        <v>70</v>
      </c>
      <c r="C5" s="109"/>
      <c r="D5" s="109"/>
      <c r="E5" s="109"/>
      <c r="F5" s="31"/>
    </row>
    <row r="6" spans="1:6" x14ac:dyDescent="0.3">
      <c r="A6" s="1" t="s">
        <v>71</v>
      </c>
      <c r="B6" s="65"/>
      <c r="C6" s="1"/>
      <c r="D6" s="1"/>
      <c r="E6" s="1"/>
      <c r="F6" s="31"/>
    </row>
    <row r="7" spans="1:6" x14ac:dyDescent="0.3">
      <c r="A7" s="1" t="s">
        <v>72</v>
      </c>
      <c r="B7" s="14">
        <v>53.48</v>
      </c>
      <c r="C7" s="14">
        <v>54.16</v>
      </c>
      <c r="D7" s="14">
        <v>54.2</v>
      </c>
      <c r="E7" s="14">
        <v>60.82</v>
      </c>
      <c r="F7" s="31"/>
    </row>
    <row r="8" spans="1:6" x14ac:dyDescent="0.3">
      <c r="A8" s="1" t="s">
        <v>73</v>
      </c>
      <c r="B8" s="14">
        <v>62.35</v>
      </c>
      <c r="C8" s="14">
        <v>63.26</v>
      </c>
      <c r="D8" s="14">
        <v>63.32</v>
      </c>
      <c r="E8" s="14">
        <v>69.94</v>
      </c>
      <c r="F8" s="36"/>
    </row>
    <row r="9" spans="1:6" x14ac:dyDescent="0.3">
      <c r="A9" s="1" t="s">
        <v>74</v>
      </c>
      <c r="B9" s="14">
        <v>150.43</v>
      </c>
      <c r="C9" s="14">
        <v>149</v>
      </c>
      <c r="D9" s="14">
        <v>149</v>
      </c>
      <c r="E9" s="14">
        <v>174.64</v>
      </c>
      <c r="F9" s="36"/>
    </row>
    <row r="10" spans="1:6" x14ac:dyDescent="0.3">
      <c r="A10" s="1" t="s">
        <v>75</v>
      </c>
      <c r="B10" s="99"/>
      <c r="C10" s="99"/>
      <c r="D10" s="99"/>
      <c r="E10" s="99"/>
      <c r="F10" s="36"/>
    </row>
    <row r="11" spans="1:6" x14ac:dyDescent="0.3">
      <c r="A11" s="1" t="s">
        <v>76</v>
      </c>
      <c r="B11" s="66">
        <v>61.6</v>
      </c>
      <c r="C11" s="66">
        <v>63.5</v>
      </c>
      <c r="D11" s="66" t="s">
        <v>49</v>
      </c>
      <c r="E11" s="66">
        <v>84.7</v>
      </c>
      <c r="F11" s="36"/>
    </row>
    <row r="12" spans="1:6" x14ac:dyDescent="0.3">
      <c r="A12" s="65"/>
      <c r="B12" s="99"/>
      <c r="C12" s="99"/>
      <c r="D12" s="99"/>
      <c r="E12" s="99"/>
      <c r="F12" s="1"/>
    </row>
    <row r="13" spans="1:6" x14ac:dyDescent="0.3">
      <c r="A13" s="1" t="s">
        <v>77</v>
      </c>
      <c r="B13" s="99"/>
      <c r="C13" s="99"/>
      <c r="D13" s="99"/>
      <c r="E13" s="99"/>
      <c r="F13" s="1"/>
    </row>
    <row r="14" spans="1:6" x14ac:dyDescent="0.3">
      <c r="A14" s="1" t="s">
        <v>78</v>
      </c>
      <c r="B14" s="14">
        <v>77.680000000000007</v>
      </c>
      <c r="C14" s="14">
        <v>79.010000000000005</v>
      </c>
      <c r="D14" s="14">
        <v>77.930000000000007</v>
      </c>
      <c r="E14" s="14">
        <v>87.05</v>
      </c>
      <c r="F14" s="14"/>
    </row>
    <row r="15" spans="1:6" x14ac:dyDescent="0.3">
      <c r="A15" s="1" t="s">
        <v>79</v>
      </c>
      <c r="B15" s="14">
        <v>77.25</v>
      </c>
      <c r="C15" s="14">
        <v>78.25</v>
      </c>
      <c r="D15" s="14">
        <v>77.099999999999994</v>
      </c>
      <c r="E15" s="14">
        <v>89.75</v>
      </c>
      <c r="F15" s="14"/>
    </row>
    <row r="16" spans="1:6" x14ac:dyDescent="0.3">
      <c r="A16" s="1" t="s">
        <v>80</v>
      </c>
      <c r="B16" s="14">
        <v>76.5</v>
      </c>
      <c r="C16" s="14">
        <v>77.38</v>
      </c>
      <c r="D16" s="14">
        <v>76.099999999999994</v>
      </c>
      <c r="E16" s="14">
        <v>89.25</v>
      </c>
      <c r="F16" s="36"/>
    </row>
    <row r="17" spans="1:6" x14ac:dyDescent="0.3">
      <c r="A17" s="1" t="s">
        <v>81</v>
      </c>
      <c r="B17" s="66" t="s">
        <v>82</v>
      </c>
      <c r="C17" s="66" t="s">
        <v>82</v>
      </c>
      <c r="D17" s="66" t="s">
        <v>82</v>
      </c>
      <c r="E17" s="66" t="s">
        <v>82</v>
      </c>
      <c r="F17" s="36"/>
    </row>
    <row r="18" spans="1:6" x14ac:dyDescent="0.3">
      <c r="A18" s="1"/>
      <c r="B18" s="1"/>
      <c r="C18" s="1"/>
      <c r="D18" s="1"/>
      <c r="E18" s="67"/>
      <c r="F18" s="1"/>
    </row>
    <row r="19" spans="1:6" x14ac:dyDescent="0.3">
      <c r="A19" s="1"/>
      <c r="B19" s="109" t="s">
        <v>83</v>
      </c>
      <c r="C19" s="109"/>
      <c r="D19" s="109"/>
      <c r="E19" s="109"/>
      <c r="F19" s="1"/>
    </row>
    <row r="20" spans="1:6" x14ac:dyDescent="0.3">
      <c r="A20" s="1" t="s">
        <v>84</v>
      </c>
      <c r="B20" s="1"/>
      <c r="C20" s="1"/>
      <c r="D20" s="1"/>
      <c r="E20" s="1"/>
      <c r="F20" s="1"/>
    </row>
    <row r="21" spans="1:6" x14ac:dyDescent="0.3">
      <c r="A21" s="1" t="s">
        <v>85</v>
      </c>
      <c r="B21" s="66" t="s">
        <v>82</v>
      </c>
      <c r="C21" s="66" t="s">
        <v>82</v>
      </c>
      <c r="D21" s="66" t="s">
        <v>82</v>
      </c>
      <c r="E21" s="66">
        <v>1.28</v>
      </c>
      <c r="F21" s="31"/>
    </row>
    <row r="22" spans="1:6" x14ac:dyDescent="0.3">
      <c r="A22" s="1" t="s">
        <v>86</v>
      </c>
      <c r="B22" s="66">
        <v>2.19</v>
      </c>
      <c r="C22" s="66">
        <v>2.25</v>
      </c>
      <c r="D22" s="66">
        <v>2.31</v>
      </c>
      <c r="E22" s="66">
        <v>2.27</v>
      </c>
      <c r="F22" s="31"/>
    </row>
    <row r="23" spans="1:6" x14ac:dyDescent="0.3">
      <c r="A23" s="1" t="s">
        <v>87</v>
      </c>
      <c r="B23" s="66" t="s">
        <v>82</v>
      </c>
      <c r="C23" s="66" t="s">
        <v>82</v>
      </c>
      <c r="D23" s="66">
        <v>2.2999999999999998</v>
      </c>
      <c r="E23" s="66">
        <v>1.62</v>
      </c>
      <c r="F23" s="31"/>
    </row>
    <row r="24" spans="1:6" x14ac:dyDescent="0.3">
      <c r="A24" s="1" t="s">
        <v>88</v>
      </c>
      <c r="B24" s="66" t="s">
        <v>82</v>
      </c>
      <c r="C24" s="66">
        <v>3.44</v>
      </c>
      <c r="D24" s="66" t="s">
        <v>82</v>
      </c>
      <c r="E24" s="66">
        <v>3.61</v>
      </c>
      <c r="F24" s="31"/>
    </row>
    <row r="25" spans="1:6" x14ac:dyDescent="0.3">
      <c r="A25" s="1" t="s">
        <v>89</v>
      </c>
      <c r="B25" s="66" t="s">
        <v>82</v>
      </c>
      <c r="C25" s="66" t="s">
        <v>82</v>
      </c>
      <c r="D25" s="66">
        <v>3.03</v>
      </c>
      <c r="E25" s="66">
        <v>2.93</v>
      </c>
      <c r="F25" s="31"/>
    </row>
    <row r="26" spans="1:6" x14ac:dyDescent="0.3">
      <c r="A26" s="41" t="s">
        <v>90</v>
      </c>
      <c r="B26" s="68">
        <v>4.41</v>
      </c>
      <c r="C26" s="68">
        <v>4.33</v>
      </c>
      <c r="D26" s="68">
        <v>4.32</v>
      </c>
      <c r="E26" s="68">
        <v>4.05</v>
      </c>
      <c r="F26" s="31"/>
    </row>
    <row r="27" spans="1:6" ht="3.9" customHeight="1" x14ac:dyDescent="0.3">
      <c r="A27" s="1"/>
      <c r="B27" s="1"/>
      <c r="C27" s="1"/>
      <c r="D27" s="1"/>
      <c r="E27" s="69"/>
      <c r="F27" s="31"/>
    </row>
    <row r="28" spans="1:6" ht="14.1" customHeight="1" x14ac:dyDescent="0.3">
      <c r="A28" s="1" t="s">
        <v>213</v>
      </c>
      <c r="B28" s="70"/>
      <c r="C28" s="66"/>
      <c r="D28" s="1"/>
      <c r="E28" s="71"/>
      <c r="F28" s="31"/>
    </row>
    <row r="29" spans="1:6" ht="14.1" customHeight="1" x14ac:dyDescent="0.3">
      <c r="A29" s="1" t="s">
        <v>214</v>
      </c>
      <c r="B29" s="70"/>
      <c r="C29" s="99"/>
      <c r="D29" s="99"/>
      <c r="E29" s="99"/>
      <c r="F29" s="31"/>
    </row>
    <row r="30" spans="1:6" ht="6.9" customHeight="1" x14ac:dyDescent="0.3">
      <c r="A30" s="1"/>
      <c r="B30" s="70"/>
      <c r="C30" s="99"/>
      <c r="D30" s="99"/>
      <c r="E30" s="99"/>
      <c r="F30" s="31"/>
    </row>
    <row r="31" spans="1:6" ht="14.1" customHeight="1" x14ac:dyDescent="0.3">
      <c r="A31" s="1" t="s">
        <v>229</v>
      </c>
      <c r="B31" s="100"/>
      <c r="C31" s="99"/>
      <c r="D31" s="99"/>
      <c r="E31" s="99"/>
      <c r="F31" s="31"/>
    </row>
    <row r="32" spans="1:6" ht="14.1" customHeight="1" x14ac:dyDescent="0.3">
      <c r="A32" s="1" t="s">
        <v>222</v>
      </c>
      <c r="B32" s="100"/>
      <c r="C32" s="99"/>
      <c r="D32" s="99"/>
      <c r="E32" s="99"/>
      <c r="F32" s="31"/>
    </row>
    <row r="33" spans="1:6" ht="6.9" customHeight="1" x14ac:dyDescent="0.3">
      <c r="A33" s="1"/>
      <c r="B33" s="100"/>
      <c r="C33" s="99"/>
      <c r="D33" s="99"/>
      <c r="E33" s="99"/>
      <c r="F33" s="31"/>
    </row>
    <row r="34" spans="1:6" ht="14.1" customHeight="1" x14ac:dyDescent="0.3">
      <c r="A34" s="1" t="s">
        <v>244</v>
      </c>
      <c r="B34" s="100"/>
      <c r="C34" s="99"/>
      <c r="D34" s="99"/>
      <c r="E34" s="99"/>
      <c r="F34" s="31"/>
    </row>
    <row r="35" spans="1:6" x14ac:dyDescent="0.3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1" t="s">
        <v>193</v>
      </c>
      <c r="B1" s="41"/>
      <c r="C1" s="72"/>
      <c r="D1" s="73"/>
      <c r="E1" s="73"/>
      <c r="F1" s="1"/>
      <c r="G1" s="8"/>
    </row>
    <row r="2" spans="1:7" x14ac:dyDescent="0.3">
      <c r="A2" s="1"/>
      <c r="B2" s="9" t="s">
        <v>226</v>
      </c>
      <c r="C2" s="9" t="s">
        <v>233</v>
      </c>
      <c r="D2" s="9" t="s">
        <v>231</v>
      </c>
      <c r="E2" s="9" t="s">
        <v>231</v>
      </c>
      <c r="F2" s="9"/>
      <c r="G2" s="8"/>
    </row>
    <row r="3" spans="1:7" x14ac:dyDescent="0.3">
      <c r="A3" s="46" t="s">
        <v>1</v>
      </c>
      <c r="B3" s="42">
        <v>2025</v>
      </c>
      <c r="C3" s="42">
        <v>2025</v>
      </c>
      <c r="D3" s="42">
        <v>2025</v>
      </c>
      <c r="E3" s="42">
        <v>2024</v>
      </c>
      <c r="F3" s="10"/>
      <c r="G3" s="8"/>
    </row>
    <row r="4" spans="1:7" ht="8.25" customHeight="1" x14ac:dyDescent="0.3">
      <c r="A4" s="49"/>
      <c r="B4" s="9"/>
      <c r="C4" s="9"/>
      <c r="D4" s="9"/>
      <c r="E4" s="9"/>
      <c r="F4" s="9"/>
      <c r="G4" s="8"/>
    </row>
    <row r="5" spans="1:7" x14ac:dyDescent="0.3">
      <c r="A5" s="1"/>
      <c r="B5" s="115" t="s">
        <v>50</v>
      </c>
      <c r="C5" s="115"/>
      <c r="D5" s="115"/>
      <c r="E5" s="115"/>
      <c r="F5" s="38"/>
      <c r="G5" s="8"/>
    </row>
    <row r="6" spans="1:7" ht="7.5" customHeight="1" x14ac:dyDescent="0.3">
      <c r="A6" s="1"/>
      <c r="B6" s="52"/>
      <c r="C6" s="11"/>
      <c r="D6" s="97"/>
      <c r="E6" s="97"/>
      <c r="F6" s="11"/>
      <c r="G6" s="8"/>
    </row>
    <row r="7" spans="1:7" x14ac:dyDescent="0.3">
      <c r="A7" s="1" t="s">
        <v>91</v>
      </c>
      <c r="B7" s="3">
        <f>SUM(B8:B12)</f>
        <v>234708.7</v>
      </c>
      <c r="C7" s="3">
        <f>SUM(C8:C12)</f>
        <v>275747.3</v>
      </c>
      <c r="D7" s="3">
        <f>SUM(D8:D12)</f>
        <v>267755.5</v>
      </c>
      <c r="E7" s="3">
        <f>SUM(E8:E12)</f>
        <v>275811.8</v>
      </c>
      <c r="F7" s="3"/>
      <c r="G7" s="8"/>
    </row>
    <row r="8" spans="1:7" x14ac:dyDescent="0.3">
      <c r="A8" s="1" t="s">
        <v>92</v>
      </c>
      <c r="B8" s="3">
        <v>47231.7</v>
      </c>
      <c r="C8" s="3">
        <v>51826</v>
      </c>
      <c r="D8" s="3">
        <v>48397.3</v>
      </c>
      <c r="E8" s="3">
        <v>48248.1</v>
      </c>
      <c r="F8" s="3"/>
      <c r="G8" s="8"/>
    </row>
    <row r="9" spans="1:7" x14ac:dyDescent="0.3">
      <c r="A9" s="1" t="s">
        <v>93</v>
      </c>
      <c r="B9" s="3">
        <v>24087.8</v>
      </c>
      <c r="C9" s="3">
        <v>33007.199999999997</v>
      </c>
      <c r="D9" s="3">
        <v>27550.400000000001</v>
      </c>
      <c r="E9" s="3">
        <v>28758.9</v>
      </c>
      <c r="F9" s="3"/>
      <c r="G9" s="8"/>
    </row>
    <row r="10" spans="1:7" x14ac:dyDescent="0.3">
      <c r="A10" s="1" t="s">
        <v>94</v>
      </c>
      <c r="B10" s="3">
        <v>3981.7</v>
      </c>
      <c r="C10" s="3">
        <v>4780.7</v>
      </c>
      <c r="D10" s="3">
        <v>4136.8999999999996</v>
      </c>
      <c r="E10" s="3">
        <v>4301.3999999999996</v>
      </c>
      <c r="F10" s="3"/>
      <c r="G10" s="8"/>
    </row>
    <row r="11" spans="1:7" x14ac:dyDescent="0.3">
      <c r="A11" s="1" t="s">
        <v>95</v>
      </c>
      <c r="B11" s="3">
        <v>470.1</v>
      </c>
      <c r="C11" s="3">
        <v>640.9</v>
      </c>
      <c r="D11" s="3">
        <v>495.1</v>
      </c>
      <c r="E11" s="3">
        <v>386.4</v>
      </c>
      <c r="F11" s="3"/>
      <c r="G11" s="8"/>
    </row>
    <row r="12" spans="1:7" x14ac:dyDescent="0.3">
      <c r="A12" s="1" t="s">
        <v>96</v>
      </c>
      <c r="B12" s="3">
        <v>158937.4</v>
      </c>
      <c r="C12" s="3">
        <v>185492.5</v>
      </c>
      <c r="D12" s="3">
        <v>187175.8</v>
      </c>
      <c r="E12" s="3">
        <v>194117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97</v>
      </c>
      <c r="B14" s="3">
        <f>SUM(B15:B19)</f>
        <v>896428.39999999991</v>
      </c>
      <c r="C14" s="3">
        <f>SUM(C15:C19)</f>
        <v>893446.3</v>
      </c>
      <c r="D14" s="3">
        <f>SUM(D15:D19)</f>
        <v>903103.7</v>
      </c>
      <c r="E14" s="3">
        <f>SUM(E15:E19)</f>
        <v>783737.10000000009</v>
      </c>
      <c r="F14" s="3"/>
      <c r="G14" s="8"/>
    </row>
    <row r="15" spans="1:7" x14ac:dyDescent="0.3">
      <c r="A15" s="1" t="s">
        <v>92</v>
      </c>
      <c r="B15" s="3">
        <v>441273.3</v>
      </c>
      <c r="C15" s="3">
        <v>457951</v>
      </c>
      <c r="D15" s="3">
        <v>467617.3</v>
      </c>
      <c r="E15" s="3">
        <v>398293.4</v>
      </c>
      <c r="F15" s="3"/>
      <c r="G15" s="8"/>
    </row>
    <row r="16" spans="1:7" x14ac:dyDescent="0.3">
      <c r="A16" s="1" t="s">
        <v>93</v>
      </c>
      <c r="B16" s="3">
        <v>19233</v>
      </c>
      <c r="C16" s="3">
        <v>17911.2</v>
      </c>
      <c r="D16" s="3">
        <v>17840.400000000001</v>
      </c>
      <c r="E16" s="3">
        <v>15691.6</v>
      </c>
      <c r="F16" s="3"/>
      <c r="G16" s="8"/>
    </row>
    <row r="17" spans="1:7" x14ac:dyDescent="0.3">
      <c r="A17" s="1" t="s">
        <v>94</v>
      </c>
      <c r="B17" s="3">
        <v>14823.8</v>
      </c>
      <c r="C17" s="3">
        <v>14545</v>
      </c>
      <c r="D17" s="3">
        <v>13704.2</v>
      </c>
      <c r="E17" s="3">
        <v>13156.4</v>
      </c>
      <c r="F17" s="3"/>
      <c r="G17" s="8"/>
    </row>
    <row r="18" spans="1:7" x14ac:dyDescent="0.3">
      <c r="A18" s="1" t="s">
        <v>95</v>
      </c>
      <c r="B18" s="3">
        <v>23751.5</v>
      </c>
      <c r="C18" s="3">
        <v>22296.400000000001</v>
      </c>
      <c r="D18" s="3">
        <v>21410.2</v>
      </c>
      <c r="E18" s="3">
        <v>20285.2</v>
      </c>
      <c r="F18" s="3"/>
      <c r="G18" s="8"/>
    </row>
    <row r="19" spans="1:7" x14ac:dyDescent="0.3">
      <c r="A19" s="1" t="s">
        <v>96</v>
      </c>
      <c r="B19" s="3">
        <v>397346.8</v>
      </c>
      <c r="C19" s="3">
        <v>380742.7</v>
      </c>
      <c r="D19" s="3">
        <v>382531.6</v>
      </c>
      <c r="E19" s="3">
        <v>336310.5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98</v>
      </c>
      <c r="B21" s="3">
        <f>SUM(B22:B26)</f>
        <v>332801.90000000002</v>
      </c>
      <c r="C21" s="3">
        <f>SUM(C22:C26)</f>
        <v>314289.5</v>
      </c>
      <c r="D21" s="3">
        <f>SUM(D22:D26)</f>
        <v>345514.6</v>
      </c>
      <c r="E21" s="3">
        <f>SUM(E22:E26)</f>
        <v>325607.10000000003</v>
      </c>
      <c r="F21" s="3"/>
      <c r="G21" s="8"/>
    </row>
    <row r="22" spans="1:7" x14ac:dyDescent="0.3">
      <c r="A22" s="1" t="s">
        <v>92</v>
      </c>
      <c r="B22" s="3">
        <v>147679.1</v>
      </c>
      <c r="C22" s="3">
        <v>157982</v>
      </c>
      <c r="D22" s="3">
        <v>166270.39999999999</v>
      </c>
      <c r="E22" s="3">
        <v>159416.70000000001</v>
      </c>
      <c r="F22" s="3"/>
      <c r="G22" s="8"/>
    </row>
    <row r="23" spans="1:7" x14ac:dyDescent="0.3">
      <c r="A23" s="1" t="s">
        <v>93</v>
      </c>
      <c r="B23" s="3">
        <v>13930.1</v>
      </c>
      <c r="C23" s="3">
        <v>12908.9</v>
      </c>
      <c r="D23" s="3">
        <v>17041.599999999999</v>
      </c>
      <c r="E23" s="3">
        <v>12352.7</v>
      </c>
      <c r="F23" s="3"/>
      <c r="G23" s="8"/>
    </row>
    <row r="24" spans="1:7" x14ac:dyDescent="0.3">
      <c r="A24" s="1" t="s">
        <v>94</v>
      </c>
      <c r="B24" s="3">
        <v>765.7</v>
      </c>
      <c r="C24" s="3">
        <v>1006</v>
      </c>
      <c r="D24" s="3">
        <v>1006</v>
      </c>
      <c r="E24" s="3">
        <v>1181.5999999999999</v>
      </c>
      <c r="F24" s="3"/>
      <c r="G24" s="8"/>
    </row>
    <row r="25" spans="1:7" x14ac:dyDescent="0.3">
      <c r="A25" s="1" t="s">
        <v>95</v>
      </c>
      <c r="B25" s="3">
        <v>1309.3</v>
      </c>
      <c r="C25" s="3">
        <v>1114.9000000000001</v>
      </c>
      <c r="D25" s="3">
        <v>1419</v>
      </c>
      <c r="E25" s="3">
        <v>1119.9000000000001</v>
      </c>
      <c r="F25" s="3"/>
      <c r="G25" s="8"/>
    </row>
    <row r="26" spans="1:7" x14ac:dyDescent="0.3">
      <c r="A26" s="1" t="s">
        <v>96</v>
      </c>
      <c r="B26" s="3">
        <v>169117.7</v>
      </c>
      <c r="C26" s="3">
        <v>141277.70000000001</v>
      </c>
      <c r="D26" s="3">
        <v>159777.60000000001</v>
      </c>
      <c r="E26" s="3">
        <v>151536.20000000001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99</v>
      </c>
      <c r="B28" s="3">
        <f>SUM(B29:B33)</f>
        <v>91914.1</v>
      </c>
      <c r="C28" s="3">
        <f>SUM(C29:C33)</f>
        <v>105993</v>
      </c>
      <c r="D28" s="3">
        <f>SUM(D29:D33)</f>
        <v>100827.79999999999</v>
      </c>
      <c r="E28" s="3">
        <f>SUM(E29:E33)</f>
        <v>88564.5</v>
      </c>
      <c r="F28" s="3"/>
      <c r="G28" s="8"/>
    </row>
    <row r="29" spans="1:7" x14ac:dyDescent="0.3">
      <c r="A29" s="1" t="s">
        <v>92</v>
      </c>
      <c r="B29" s="3">
        <v>13176.4</v>
      </c>
      <c r="C29" s="3">
        <v>15308.7</v>
      </c>
      <c r="D29" s="3">
        <v>15100.2</v>
      </c>
      <c r="E29" s="3">
        <v>13102</v>
      </c>
      <c r="F29" s="3"/>
      <c r="G29" s="8"/>
    </row>
    <row r="30" spans="1:7" x14ac:dyDescent="0.3">
      <c r="A30" s="1" t="s">
        <v>93</v>
      </c>
      <c r="B30" s="3">
        <v>36814.400000000001</v>
      </c>
      <c r="C30" s="3">
        <v>42411.3</v>
      </c>
      <c r="D30" s="3">
        <v>40242.300000000003</v>
      </c>
      <c r="E30" s="3">
        <v>36278.9</v>
      </c>
      <c r="F30" s="3"/>
      <c r="G30" s="8"/>
    </row>
    <row r="31" spans="1:7" x14ac:dyDescent="0.3">
      <c r="A31" s="1" t="s">
        <v>94</v>
      </c>
      <c r="B31" s="3">
        <v>11475.3</v>
      </c>
      <c r="C31" s="3">
        <v>13728.4</v>
      </c>
      <c r="D31" s="3">
        <v>12466</v>
      </c>
      <c r="E31" s="3">
        <v>10747.4</v>
      </c>
      <c r="F31" s="3"/>
      <c r="G31" s="8"/>
    </row>
    <row r="32" spans="1:7" x14ac:dyDescent="0.3">
      <c r="A32" s="1" t="s">
        <v>95</v>
      </c>
      <c r="B32" s="3">
        <v>3979.1</v>
      </c>
      <c r="C32" s="3">
        <v>4278.1000000000004</v>
      </c>
      <c r="D32" s="3">
        <v>4385.8999999999996</v>
      </c>
      <c r="E32" s="3">
        <v>3411.4</v>
      </c>
      <c r="F32" s="3"/>
      <c r="G32" s="8"/>
    </row>
    <row r="33" spans="1:7" x14ac:dyDescent="0.3">
      <c r="A33" s="1" t="s">
        <v>96</v>
      </c>
      <c r="B33" s="3">
        <v>26468.9</v>
      </c>
      <c r="C33" s="3">
        <v>30266.5</v>
      </c>
      <c r="D33" s="3">
        <v>28633.4</v>
      </c>
      <c r="E33" s="3">
        <v>25024.799999999999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100</v>
      </c>
      <c r="B35" s="3">
        <f>SUM(B36:B40)</f>
        <v>1571166.2000000002</v>
      </c>
      <c r="C35" s="3">
        <f>SUM(C36:C40)</f>
        <v>1604431.2</v>
      </c>
      <c r="D35" s="3">
        <f>SUM(D36:D40)</f>
        <v>1632647.5999999999</v>
      </c>
      <c r="E35" s="3">
        <f>SUM(E36:E40)</f>
        <v>1484857.4</v>
      </c>
      <c r="F35" s="3"/>
      <c r="G35" s="8"/>
    </row>
    <row r="36" spans="1:7" x14ac:dyDescent="0.3">
      <c r="A36" s="1" t="s">
        <v>92</v>
      </c>
      <c r="B36" s="3">
        <v>651790.1</v>
      </c>
      <c r="C36" s="3">
        <v>685307.7</v>
      </c>
      <c r="D36" s="3">
        <v>699644.2</v>
      </c>
      <c r="E36" s="3">
        <v>620961.4</v>
      </c>
      <c r="F36" s="3"/>
      <c r="G36" s="8"/>
    </row>
    <row r="37" spans="1:7" x14ac:dyDescent="0.3">
      <c r="A37" s="1" t="s">
        <v>93</v>
      </c>
      <c r="B37" s="3">
        <v>95143</v>
      </c>
      <c r="C37" s="3">
        <v>107071.5</v>
      </c>
      <c r="D37" s="3">
        <v>103412.7</v>
      </c>
      <c r="E37" s="3">
        <v>93910.2</v>
      </c>
      <c r="F37" s="3"/>
      <c r="G37" s="8"/>
    </row>
    <row r="38" spans="1:7" x14ac:dyDescent="0.3">
      <c r="A38" s="1" t="s">
        <v>94</v>
      </c>
      <c r="B38" s="3">
        <v>31263.9</v>
      </c>
      <c r="C38" s="3">
        <v>34326</v>
      </c>
      <c r="D38" s="3">
        <v>31604.7</v>
      </c>
      <c r="E38" s="3">
        <v>29591.599999999999</v>
      </c>
      <c r="F38" s="3"/>
      <c r="G38" s="8"/>
    </row>
    <row r="39" spans="1:7" x14ac:dyDescent="0.3">
      <c r="A39" s="1" t="s">
        <v>95</v>
      </c>
      <c r="B39" s="3">
        <v>29542.9</v>
      </c>
      <c r="C39" s="3">
        <v>28330.799999999999</v>
      </c>
      <c r="D39" s="3">
        <v>27710.9</v>
      </c>
      <c r="E39" s="3">
        <v>25204.1</v>
      </c>
      <c r="F39" s="3"/>
      <c r="G39" s="8"/>
    </row>
    <row r="40" spans="1:7" x14ac:dyDescent="0.3">
      <c r="A40" s="41" t="s">
        <v>96</v>
      </c>
      <c r="B40" s="73">
        <v>763426.3</v>
      </c>
      <c r="C40" s="73">
        <v>749395.2</v>
      </c>
      <c r="D40" s="73">
        <v>770275.1</v>
      </c>
      <c r="E40" s="73">
        <v>715190.1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240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101</v>
      </c>
      <c r="B43" s="3"/>
      <c r="C43" s="60"/>
      <c r="D43" s="3"/>
      <c r="E43" s="3"/>
      <c r="F43" s="3"/>
      <c r="G43" s="8"/>
    </row>
    <row r="44" spans="1:7" ht="6.9" customHeight="1" x14ac:dyDescent="0.3">
      <c r="A44" s="1"/>
      <c r="B44" s="3"/>
      <c r="C44" s="60"/>
      <c r="D44" s="3"/>
      <c r="E44" s="3"/>
      <c r="F44" s="3"/>
      <c r="G44" s="8"/>
    </row>
    <row r="45" spans="1:7" ht="14.1" customHeight="1" x14ac:dyDescent="0.3">
      <c r="A45" s="111" t="s">
        <v>223</v>
      </c>
      <c r="B45" s="111"/>
      <c r="C45" s="111"/>
      <c r="D45" s="111"/>
      <c r="E45" s="111"/>
      <c r="F45" s="3"/>
      <c r="G45" s="8"/>
    </row>
    <row r="46" spans="1:7" ht="14.1" customHeight="1" x14ac:dyDescent="0.3">
      <c r="A46" s="74" t="s">
        <v>202</v>
      </c>
      <c r="B46" s="74"/>
      <c r="C46" s="74"/>
      <c r="D46" s="74"/>
      <c r="E46" s="74"/>
      <c r="F46" s="3"/>
      <c r="G46" s="8"/>
    </row>
    <row r="47" spans="1:7" ht="6.9" customHeight="1" x14ac:dyDescent="0.3">
      <c r="A47" s="99"/>
      <c r="B47" s="3"/>
      <c r="C47" s="99"/>
      <c r="D47" s="3"/>
      <c r="E47" s="3"/>
      <c r="F47" s="3"/>
      <c r="G47" s="8"/>
    </row>
    <row r="48" spans="1:7" ht="14.1" customHeight="1" x14ac:dyDescent="0.3">
      <c r="A48" s="1" t="s">
        <v>244</v>
      </c>
      <c r="B48" s="3"/>
      <c r="C48" s="99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1" t="s">
        <v>194</v>
      </c>
      <c r="B1" s="41"/>
      <c r="C1" s="41"/>
      <c r="D1" s="73"/>
      <c r="E1" s="73"/>
      <c r="F1" s="31"/>
    </row>
    <row r="2" spans="1:6" x14ac:dyDescent="0.3">
      <c r="A2" s="1"/>
      <c r="B2" s="9" t="s">
        <v>226</v>
      </c>
      <c r="C2" s="9" t="s">
        <v>233</v>
      </c>
      <c r="D2" s="9" t="s">
        <v>231</v>
      </c>
      <c r="E2" s="9" t="s">
        <v>231</v>
      </c>
      <c r="F2" s="31"/>
    </row>
    <row r="3" spans="1:6" x14ac:dyDescent="0.3">
      <c r="A3" s="46" t="s">
        <v>1</v>
      </c>
      <c r="B3" s="75">
        <v>2025</v>
      </c>
      <c r="C3" s="75">
        <v>2025</v>
      </c>
      <c r="D3" s="75">
        <v>2025</v>
      </c>
      <c r="E3" s="75">
        <v>2024</v>
      </c>
      <c r="F3" s="31"/>
    </row>
    <row r="4" spans="1:6" ht="8.25" customHeight="1" x14ac:dyDescent="0.3">
      <c r="A4" s="49"/>
      <c r="B4" s="9"/>
      <c r="C4" s="9"/>
      <c r="D4" s="9"/>
      <c r="E4" s="9"/>
      <c r="F4" s="31"/>
    </row>
    <row r="5" spans="1:6" x14ac:dyDescent="0.3">
      <c r="A5" s="1"/>
      <c r="B5" s="109" t="s">
        <v>50</v>
      </c>
      <c r="C5" s="109"/>
      <c r="D5" s="109"/>
      <c r="E5" s="109"/>
      <c r="F5" s="31"/>
    </row>
    <row r="6" spans="1:6" ht="8.25" customHeight="1" x14ac:dyDescent="0.3">
      <c r="A6" s="1"/>
      <c r="B6" s="49"/>
      <c r="C6" s="13"/>
      <c r="D6" s="13"/>
      <c r="E6" s="49"/>
      <c r="F6" s="31"/>
    </row>
    <row r="7" spans="1:6" x14ac:dyDescent="0.3">
      <c r="A7" s="1" t="s">
        <v>91</v>
      </c>
      <c r="B7" s="3">
        <f>SUM(B8:B12)</f>
        <v>145796.09999999998</v>
      </c>
      <c r="C7" s="3">
        <f>SUM(C8:C12)</f>
        <v>174082.09999999998</v>
      </c>
      <c r="D7" s="3">
        <f>SUM(D8:D12)</f>
        <v>158804.79999999999</v>
      </c>
      <c r="E7" s="3">
        <f>SUM(E8:E12)</f>
        <v>162701.79999999999</v>
      </c>
      <c r="F7" s="3"/>
    </row>
    <row r="8" spans="1:6" x14ac:dyDescent="0.3">
      <c r="A8" s="1" t="s">
        <v>92</v>
      </c>
      <c r="B8" s="3">
        <v>67424.399999999994</v>
      </c>
      <c r="C8" s="3">
        <v>82778.2</v>
      </c>
      <c r="D8" s="3">
        <v>75906.2</v>
      </c>
      <c r="E8" s="3">
        <v>76015.399999999994</v>
      </c>
      <c r="F8" s="31"/>
    </row>
    <row r="9" spans="1:6" x14ac:dyDescent="0.3">
      <c r="A9" s="1" t="s">
        <v>93</v>
      </c>
      <c r="B9" s="3">
        <v>3610.3</v>
      </c>
      <c r="C9" s="3">
        <v>4646.1000000000004</v>
      </c>
      <c r="D9" s="3">
        <v>4316</v>
      </c>
      <c r="E9" s="3">
        <v>3614.1</v>
      </c>
      <c r="F9" s="31"/>
    </row>
    <row r="10" spans="1:6" x14ac:dyDescent="0.3">
      <c r="A10" s="1" t="s">
        <v>94</v>
      </c>
      <c r="B10" s="3">
        <v>2192.5</v>
      </c>
      <c r="C10" s="3">
        <v>2280.4</v>
      </c>
      <c r="D10" s="3">
        <v>2629.9</v>
      </c>
      <c r="E10" s="3">
        <v>2526.1</v>
      </c>
      <c r="F10" s="31"/>
    </row>
    <row r="11" spans="1:6" x14ac:dyDescent="0.3">
      <c r="A11" s="1" t="s">
        <v>95</v>
      </c>
      <c r="B11" s="3">
        <v>809.5</v>
      </c>
      <c r="C11" s="3">
        <v>842.5</v>
      </c>
      <c r="D11" s="3">
        <v>811.8</v>
      </c>
      <c r="E11" s="3">
        <v>745.9</v>
      </c>
      <c r="F11" s="31"/>
    </row>
    <row r="12" spans="1:6" x14ac:dyDescent="0.3">
      <c r="A12" s="1" t="s">
        <v>96</v>
      </c>
      <c r="B12" s="3">
        <v>71759.399999999994</v>
      </c>
      <c r="C12" s="3">
        <v>83534.899999999994</v>
      </c>
      <c r="D12" s="3">
        <v>75140.899999999994</v>
      </c>
      <c r="E12" s="3">
        <v>79800.3</v>
      </c>
      <c r="F12" s="31"/>
    </row>
    <row r="13" spans="1:6" x14ac:dyDescent="0.3">
      <c r="A13" s="1"/>
      <c r="B13" s="3"/>
      <c r="C13" s="3"/>
      <c r="D13" s="3"/>
      <c r="E13" s="3"/>
      <c r="F13" s="31"/>
    </row>
    <row r="14" spans="1:6" x14ac:dyDescent="0.3">
      <c r="A14" s="1" t="s">
        <v>97</v>
      </c>
      <c r="B14" s="3">
        <f>SUM(B15:B19)</f>
        <v>18398.7</v>
      </c>
      <c r="C14" s="3">
        <f>SUM(C15:C19)</f>
        <v>22468.3</v>
      </c>
      <c r="D14" s="3">
        <f>SUM(D15:D19)</f>
        <v>22151.3</v>
      </c>
      <c r="E14" s="3">
        <f>SUM(E15:E19)</f>
        <v>18891.5</v>
      </c>
      <c r="F14" s="24"/>
    </row>
    <row r="15" spans="1:6" x14ac:dyDescent="0.3">
      <c r="A15" s="1" t="s">
        <v>92</v>
      </c>
      <c r="B15" s="3">
        <v>8510.5</v>
      </c>
      <c r="C15" s="3">
        <v>10453.4</v>
      </c>
      <c r="D15" s="3">
        <v>10509.1</v>
      </c>
      <c r="E15" s="3">
        <v>8826</v>
      </c>
      <c r="F15" s="31"/>
    </row>
    <row r="16" spans="1:6" x14ac:dyDescent="0.3">
      <c r="A16" s="1" t="s">
        <v>93</v>
      </c>
      <c r="B16" s="3">
        <v>525.4</v>
      </c>
      <c r="C16" s="3">
        <v>572.4</v>
      </c>
      <c r="D16" s="3">
        <v>504.8</v>
      </c>
      <c r="E16" s="3">
        <v>514.6</v>
      </c>
      <c r="F16" s="31"/>
    </row>
    <row r="17" spans="1:6" x14ac:dyDescent="0.3">
      <c r="A17" s="1" t="s">
        <v>94</v>
      </c>
      <c r="B17" s="3">
        <v>1351.9</v>
      </c>
      <c r="C17" s="3">
        <v>1388.7</v>
      </c>
      <c r="D17" s="3">
        <v>1253.5999999999999</v>
      </c>
      <c r="E17" s="3">
        <v>1226.3</v>
      </c>
      <c r="F17" s="31"/>
    </row>
    <row r="18" spans="1:6" x14ac:dyDescent="0.3">
      <c r="A18" s="1" t="s">
        <v>95</v>
      </c>
      <c r="B18" s="3">
        <v>1039.0999999999999</v>
      </c>
      <c r="C18" s="3">
        <v>1587.5</v>
      </c>
      <c r="D18" s="3">
        <v>1568.4</v>
      </c>
      <c r="E18" s="3">
        <v>983.7</v>
      </c>
      <c r="F18" s="31"/>
    </row>
    <row r="19" spans="1:6" x14ac:dyDescent="0.3">
      <c r="A19" s="1" t="s">
        <v>96</v>
      </c>
      <c r="B19" s="3">
        <v>6971.8</v>
      </c>
      <c r="C19" s="3">
        <v>8466.2999999999993</v>
      </c>
      <c r="D19" s="3">
        <v>8315.4</v>
      </c>
      <c r="E19" s="3">
        <v>7340.9</v>
      </c>
      <c r="F19" s="31"/>
    </row>
    <row r="20" spans="1:6" x14ac:dyDescent="0.3">
      <c r="A20" s="1"/>
      <c r="B20" s="3"/>
      <c r="C20" s="3"/>
      <c r="D20" s="3"/>
      <c r="E20" s="3"/>
      <c r="F20" s="31"/>
    </row>
    <row r="21" spans="1:6" x14ac:dyDescent="0.3">
      <c r="A21" s="1" t="s">
        <v>98</v>
      </c>
      <c r="B21" s="3">
        <f>SUM(B22:B26)</f>
        <v>4750.8</v>
      </c>
      <c r="C21" s="3">
        <f>SUM(C22:C26)</f>
        <v>4948.9000000000005</v>
      </c>
      <c r="D21" s="3">
        <f>SUM(D22:D26)</f>
        <v>5539.2999999999993</v>
      </c>
      <c r="E21" s="3">
        <f>SUM(E22:E26)</f>
        <v>5462.5</v>
      </c>
      <c r="F21" s="3"/>
    </row>
    <row r="22" spans="1:6" x14ac:dyDescent="0.3">
      <c r="A22" s="1" t="s">
        <v>92</v>
      </c>
      <c r="B22" s="3">
        <v>2302.4</v>
      </c>
      <c r="C22" s="3">
        <v>2396.8000000000002</v>
      </c>
      <c r="D22" s="3">
        <v>2862.9</v>
      </c>
      <c r="E22" s="3">
        <v>2725.5</v>
      </c>
      <c r="F22" s="31"/>
    </row>
    <row r="23" spans="1:6" x14ac:dyDescent="0.3">
      <c r="A23" s="1" t="s">
        <v>93</v>
      </c>
      <c r="B23" s="3">
        <v>218.2</v>
      </c>
      <c r="C23" s="3">
        <v>242.8</v>
      </c>
      <c r="D23" s="3">
        <v>265.10000000000002</v>
      </c>
      <c r="E23" s="3">
        <v>115.2</v>
      </c>
      <c r="F23" s="31"/>
    </row>
    <row r="24" spans="1:6" x14ac:dyDescent="0.3">
      <c r="A24" s="1" t="s">
        <v>94</v>
      </c>
      <c r="B24" s="3">
        <v>150.30000000000001</v>
      </c>
      <c r="C24" s="3">
        <v>117.9</v>
      </c>
      <c r="D24" s="3">
        <v>149.4</v>
      </c>
      <c r="E24" s="3">
        <v>56.9</v>
      </c>
      <c r="F24" s="31"/>
    </row>
    <row r="25" spans="1:6" x14ac:dyDescent="0.3">
      <c r="A25" s="1" t="s">
        <v>95</v>
      </c>
      <c r="B25" s="3">
        <v>106.2</v>
      </c>
      <c r="C25" s="3">
        <v>110</v>
      </c>
      <c r="D25" s="3">
        <v>114.2</v>
      </c>
      <c r="E25" s="3">
        <v>51</v>
      </c>
      <c r="F25" s="31"/>
    </row>
    <row r="26" spans="1:6" x14ac:dyDescent="0.3">
      <c r="A26" s="1" t="s">
        <v>96</v>
      </c>
      <c r="B26" s="3">
        <v>1973.7</v>
      </c>
      <c r="C26" s="3">
        <v>2081.4</v>
      </c>
      <c r="D26" s="3">
        <v>2147.6999999999998</v>
      </c>
      <c r="E26" s="3">
        <v>2513.9</v>
      </c>
      <c r="F26" s="31"/>
    </row>
    <row r="27" spans="1:6" x14ac:dyDescent="0.3">
      <c r="A27" s="1"/>
      <c r="B27" s="3"/>
      <c r="C27" s="3"/>
      <c r="D27" s="3"/>
      <c r="E27" s="3"/>
      <c r="F27" s="31"/>
    </row>
    <row r="28" spans="1:6" x14ac:dyDescent="0.3">
      <c r="A28" s="1" t="s">
        <v>99</v>
      </c>
      <c r="B28" s="3">
        <f>SUM(B29:B33)</f>
        <v>4741.8999999999996</v>
      </c>
      <c r="C28" s="3">
        <f>SUM(C29:C33)</f>
        <v>5046.6000000000004</v>
      </c>
      <c r="D28" s="3">
        <f>SUM(D29:D33)</f>
        <v>4076.5</v>
      </c>
      <c r="E28" s="3">
        <f>SUM(E29:E33)</f>
        <v>4604.3999999999996</v>
      </c>
      <c r="F28" s="3"/>
    </row>
    <row r="29" spans="1:6" x14ac:dyDescent="0.3">
      <c r="A29" s="1" t="s">
        <v>92</v>
      </c>
      <c r="B29" s="3">
        <v>784.5</v>
      </c>
      <c r="C29" s="3">
        <v>739.6</v>
      </c>
      <c r="D29" s="3">
        <v>735.1</v>
      </c>
      <c r="E29" s="3">
        <v>854.2</v>
      </c>
      <c r="F29" s="31"/>
    </row>
    <row r="30" spans="1:6" x14ac:dyDescent="0.3">
      <c r="A30" s="1" t="s">
        <v>93</v>
      </c>
      <c r="B30" s="3">
        <v>697.8</v>
      </c>
      <c r="C30" s="3">
        <v>639.20000000000005</v>
      </c>
      <c r="D30" s="3">
        <v>601</v>
      </c>
      <c r="E30" s="3">
        <v>691.8</v>
      </c>
      <c r="F30" s="31"/>
    </row>
    <row r="31" spans="1:6" x14ac:dyDescent="0.3">
      <c r="A31" s="1" t="s">
        <v>94</v>
      </c>
      <c r="B31" s="3">
        <v>1269.5999999999999</v>
      </c>
      <c r="C31" s="3">
        <v>1519.9</v>
      </c>
      <c r="D31" s="3">
        <v>1096.2</v>
      </c>
      <c r="E31" s="3">
        <v>1239.0999999999999</v>
      </c>
      <c r="F31" s="31"/>
    </row>
    <row r="32" spans="1:6" x14ac:dyDescent="0.3">
      <c r="A32" s="1" t="s">
        <v>95</v>
      </c>
      <c r="B32" s="3">
        <v>73.400000000000006</v>
      </c>
      <c r="C32" s="3">
        <v>48.3</v>
      </c>
      <c r="D32" s="3">
        <v>45.4</v>
      </c>
      <c r="E32" s="3">
        <v>65.8</v>
      </c>
      <c r="F32" s="31"/>
    </row>
    <row r="33" spans="1:6" x14ac:dyDescent="0.3">
      <c r="A33" s="1" t="s">
        <v>96</v>
      </c>
      <c r="B33" s="3">
        <v>1916.6</v>
      </c>
      <c r="C33" s="3">
        <v>2099.6</v>
      </c>
      <c r="D33" s="3">
        <v>1598.8</v>
      </c>
      <c r="E33" s="3">
        <v>1753.5</v>
      </c>
      <c r="F33" s="31"/>
    </row>
    <row r="34" spans="1:6" x14ac:dyDescent="0.3">
      <c r="A34" s="1"/>
      <c r="B34" s="3"/>
      <c r="C34" s="3"/>
      <c r="D34" s="3"/>
      <c r="E34" s="3"/>
      <c r="F34" s="31"/>
    </row>
    <row r="35" spans="1:6" x14ac:dyDescent="0.3">
      <c r="A35" s="1" t="s">
        <v>102</v>
      </c>
      <c r="B35" s="3">
        <f>SUM(B36:B40)</f>
        <v>174123.1</v>
      </c>
      <c r="C35" s="3">
        <f>SUM(C36:C40)</f>
        <v>206952.3</v>
      </c>
      <c r="D35" s="3">
        <f>SUM(D36:D40)</f>
        <v>190996.7</v>
      </c>
      <c r="E35" s="3">
        <f>SUM(E36:E40)</f>
        <v>192037.3</v>
      </c>
      <c r="F35" s="31"/>
    </row>
    <row r="36" spans="1:6" x14ac:dyDescent="0.3">
      <c r="A36" s="1" t="s">
        <v>92</v>
      </c>
      <c r="B36" s="3">
        <v>79203.600000000006</v>
      </c>
      <c r="C36" s="3">
        <v>96536.8</v>
      </c>
      <c r="D36" s="3">
        <v>90196.7</v>
      </c>
      <c r="E36" s="3">
        <v>88591.9</v>
      </c>
      <c r="F36" s="31"/>
    </row>
    <row r="37" spans="1:6" x14ac:dyDescent="0.3">
      <c r="A37" s="1" t="s">
        <v>93</v>
      </c>
      <c r="B37" s="3">
        <v>5065</v>
      </c>
      <c r="C37" s="3">
        <v>6114.6</v>
      </c>
      <c r="D37" s="3">
        <v>5700</v>
      </c>
      <c r="E37" s="3">
        <v>4946.3999999999996</v>
      </c>
      <c r="F37" s="31"/>
    </row>
    <row r="38" spans="1:6" x14ac:dyDescent="0.3">
      <c r="A38" s="1" t="s">
        <v>94</v>
      </c>
      <c r="B38" s="3">
        <v>4977.3999999999996</v>
      </c>
      <c r="C38" s="3">
        <v>5320.4</v>
      </c>
      <c r="D38" s="3">
        <v>5143.8</v>
      </c>
      <c r="E38" s="3">
        <v>5059.7</v>
      </c>
      <c r="F38" s="31"/>
    </row>
    <row r="39" spans="1:6" x14ac:dyDescent="0.3">
      <c r="A39" s="1" t="s">
        <v>95</v>
      </c>
      <c r="B39" s="3">
        <v>2028.3</v>
      </c>
      <c r="C39" s="3">
        <v>2588.4</v>
      </c>
      <c r="D39" s="3">
        <v>2539.9</v>
      </c>
      <c r="E39" s="3">
        <v>1846.3</v>
      </c>
      <c r="F39" s="31"/>
    </row>
    <row r="40" spans="1:6" x14ac:dyDescent="0.3">
      <c r="A40" s="41" t="s">
        <v>96</v>
      </c>
      <c r="B40" s="73">
        <v>82848.800000000003</v>
      </c>
      <c r="C40" s="73">
        <v>96392.1</v>
      </c>
      <c r="D40" s="73">
        <v>87416.3</v>
      </c>
      <c r="E40" s="73">
        <v>91593</v>
      </c>
      <c r="F40" s="31"/>
    </row>
    <row r="41" spans="1:6" ht="3.9" customHeight="1" x14ac:dyDescent="0.3">
      <c r="A41" s="1"/>
      <c r="B41" s="3"/>
      <c r="C41" s="3"/>
      <c r="D41" s="3"/>
      <c r="E41" s="3"/>
      <c r="F41" s="31"/>
    </row>
    <row r="42" spans="1:6" ht="14.1" customHeight="1" x14ac:dyDescent="0.3">
      <c r="A42" s="1" t="s">
        <v>241</v>
      </c>
      <c r="B42" s="3"/>
      <c r="C42" s="3"/>
      <c r="D42" s="3"/>
      <c r="E42" s="3"/>
      <c r="F42" s="31"/>
    </row>
    <row r="43" spans="1:6" ht="14.1" customHeight="1" x14ac:dyDescent="0.3">
      <c r="A43" s="1" t="s">
        <v>101</v>
      </c>
      <c r="B43" s="98"/>
      <c r="C43" s="98"/>
      <c r="D43" s="94"/>
      <c r="E43" s="19"/>
      <c r="F43" s="31"/>
    </row>
    <row r="44" spans="1:6" ht="6.9" customHeight="1" x14ac:dyDescent="0.3">
      <c r="A44" s="99"/>
      <c r="B44" s="19"/>
      <c r="C44" s="19"/>
      <c r="D44" s="94"/>
      <c r="E44" s="19"/>
      <c r="F44" s="31"/>
    </row>
    <row r="45" spans="1:6" ht="14.1" customHeight="1" x14ac:dyDescent="0.3">
      <c r="A45" s="111" t="s">
        <v>223</v>
      </c>
      <c r="B45" s="111"/>
      <c r="C45" s="111"/>
      <c r="D45" s="111"/>
      <c r="E45" s="111"/>
      <c r="F45" s="31"/>
    </row>
    <row r="46" spans="1:6" ht="14.1" customHeight="1" x14ac:dyDescent="0.3">
      <c r="A46" s="62" t="s">
        <v>202</v>
      </c>
      <c r="B46" s="62"/>
      <c r="C46" s="62"/>
      <c r="D46" s="62"/>
      <c r="E46" s="62"/>
      <c r="F46" s="31"/>
    </row>
    <row r="47" spans="1:6" ht="6.9" customHeight="1" x14ac:dyDescent="0.3">
      <c r="A47" s="99"/>
      <c r="B47" s="98"/>
      <c r="C47" s="98"/>
      <c r="D47" s="94"/>
      <c r="E47" s="19"/>
      <c r="F47" s="31"/>
    </row>
    <row r="48" spans="1:6" ht="14.1" customHeight="1" x14ac:dyDescent="0.3">
      <c r="A48" s="1" t="s">
        <v>244</v>
      </c>
      <c r="B48" s="99"/>
      <c r="C48" s="99"/>
      <c r="D48" s="3"/>
      <c r="E48" s="99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6" t="s">
        <v>195</v>
      </c>
      <c r="B1" s="77"/>
      <c r="C1" s="3"/>
      <c r="D1" s="77"/>
      <c r="E1" s="77"/>
      <c r="F1" s="3"/>
    </row>
    <row r="2" spans="1:6" x14ac:dyDescent="0.3">
      <c r="A2" s="77"/>
      <c r="B2" s="40" t="s">
        <v>226</v>
      </c>
      <c r="C2" s="40" t="s">
        <v>233</v>
      </c>
      <c r="D2" s="40" t="s">
        <v>231</v>
      </c>
      <c r="E2" s="40" t="s">
        <v>231</v>
      </c>
      <c r="F2" s="3"/>
    </row>
    <row r="3" spans="1:6" x14ac:dyDescent="0.3">
      <c r="A3" s="78" t="s">
        <v>103</v>
      </c>
      <c r="B3" s="42">
        <v>2025</v>
      </c>
      <c r="C3" s="42">
        <v>2025</v>
      </c>
      <c r="D3" s="42">
        <v>2025</v>
      </c>
      <c r="E3" s="42">
        <v>2024</v>
      </c>
      <c r="F3" s="3"/>
    </row>
    <row r="4" spans="1:6" ht="8.25" customHeight="1" x14ac:dyDescent="0.3">
      <c r="A4" s="79"/>
      <c r="B4" s="9"/>
      <c r="C4" s="9"/>
      <c r="D4" s="2"/>
      <c r="E4" s="2"/>
      <c r="F4" s="9"/>
    </row>
    <row r="5" spans="1:6" x14ac:dyDescent="0.3">
      <c r="A5" s="77"/>
      <c r="B5" s="109" t="s">
        <v>104</v>
      </c>
      <c r="C5" s="109"/>
      <c r="D5" s="109"/>
      <c r="E5" s="109"/>
      <c r="F5" s="13"/>
    </row>
    <row r="6" spans="1:6" ht="7.5" customHeight="1" x14ac:dyDescent="0.3">
      <c r="A6" s="77"/>
      <c r="B6" s="51"/>
      <c r="C6" s="13"/>
      <c r="D6" s="49"/>
      <c r="E6" s="49"/>
      <c r="F6" s="13"/>
    </row>
    <row r="7" spans="1:6" x14ac:dyDescent="0.3">
      <c r="A7" s="77" t="s">
        <v>105</v>
      </c>
      <c r="B7" s="3">
        <v>80383.899999999994</v>
      </c>
      <c r="C7" s="3">
        <v>103750.9</v>
      </c>
      <c r="D7" s="3">
        <v>89079</v>
      </c>
      <c r="E7" s="9">
        <v>97198.6</v>
      </c>
      <c r="F7" s="3"/>
    </row>
    <row r="8" spans="1:6" x14ac:dyDescent="0.3">
      <c r="A8" s="77" t="s">
        <v>106</v>
      </c>
      <c r="B8" s="3">
        <v>1905</v>
      </c>
      <c r="C8" s="3">
        <v>2666.2</v>
      </c>
      <c r="D8" s="3">
        <v>2179.8000000000002</v>
      </c>
      <c r="E8" s="9">
        <v>2364.1999999999998</v>
      </c>
      <c r="F8" s="3"/>
    </row>
    <row r="9" spans="1:6" x14ac:dyDescent="0.3">
      <c r="A9" s="77" t="s">
        <v>107</v>
      </c>
      <c r="B9" s="3">
        <v>4907.3999999999996</v>
      </c>
      <c r="C9" s="3">
        <v>7543.8</v>
      </c>
      <c r="D9" s="3">
        <v>9055</v>
      </c>
      <c r="E9" s="9">
        <v>6593.8</v>
      </c>
      <c r="F9" s="3"/>
    </row>
    <row r="10" spans="1:6" x14ac:dyDescent="0.3">
      <c r="A10" s="77" t="s">
        <v>108</v>
      </c>
      <c r="B10" s="3">
        <v>5963.9</v>
      </c>
      <c r="C10" s="3">
        <v>8376.7999999999993</v>
      </c>
      <c r="D10" s="3">
        <v>6737.6</v>
      </c>
      <c r="E10" s="9">
        <v>7725</v>
      </c>
      <c r="F10" s="3"/>
    </row>
    <row r="11" spans="1:6" x14ac:dyDescent="0.3">
      <c r="A11" s="77" t="s">
        <v>109</v>
      </c>
      <c r="B11" s="3">
        <v>7224.2</v>
      </c>
      <c r="C11" s="3">
        <v>9263.2999999999993</v>
      </c>
      <c r="D11" s="3">
        <v>8967.2999999999993</v>
      </c>
      <c r="E11" s="9">
        <v>9302.1</v>
      </c>
      <c r="F11" s="3"/>
    </row>
    <row r="12" spans="1:6" x14ac:dyDescent="0.3">
      <c r="A12" s="77" t="s">
        <v>110</v>
      </c>
      <c r="B12" s="3">
        <v>5895.3</v>
      </c>
      <c r="C12" s="3">
        <v>6485.3</v>
      </c>
      <c r="D12" s="3">
        <v>6347.3</v>
      </c>
      <c r="E12" s="9">
        <v>5525.1</v>
      </c>
      <c r="F12" s="3"/>
    </row>
    <row r="13" spans="1:6" x14ac:dyDescent="0.3">
      <c r="A13" s="77" t="s">
        <v>111</v>
      </c>
      <c r="B13" s="3">
        <v>12827.8</v>
      </c>
      <c r="C13" s="3">
        <v>21462.2</v>
      </c>
      <c r="D13" s="3">
        <v>15092.1</v>
      </c>
      <c r="E13" s="9">
        <v>19347.8</v>
      </c>
      <c r="F13" s="3"/>
    </row>
    <row r="14" spans="1:6" x14ac:dyDescent="0.3">
      <c r="A14" s="77" t="s">
        <v>112</v>
      </c>
      <c r="B14" s="3">
        <v>26790.2</v>
      </c>
      <c r="C14" s="3">
        <v>27641.599999999999</v>
      </c>
      <c r="D14" s="3">
        <v>26983.599999999999</v>
      </c>
      <c r="E14" s="9">
        <v>26317.599999999999</v>
      </c>
      <c r="F14" s="3"/>
    </row>
    <row r="15" spans="1:6" x14ac:dyDescent="0.3">
      <c r="A15" s="77" t="s">
        <v>113</v>
      </c>
      <c r="B15" s="3">
        <v>14727.3</v>
      </c>
      <c r="C15" s="3">
        <v>20249.5</v>
      </c>
      <c r="D15" s="3">
        <v>13651.8</v>
      </c>
      <c r="E15" s="9">
        <v>19948.400000000001</v>
      </c>
      <c r="F15" s="3"/>
    </row>
    <row r="16" spans="1:6" x14ac:dyDescent="0.3">
      <c r="A16" s="77" t="s">
        <v>114</v>
      </c>
      <c r="B16" s="3">
        <v>5218.3</v>
      </c>
      <c r="C16" s="3">
        <v>5022</v>
      </c>
      <c r="D16" s="3">
        <v>4424</v>
      </c>
      <c r="E16" s="9">
        <v>4780.8</v>
      </c>
      <c r="F16" s="3"/>
    </row>
    <row r="17" spans="1:6" x14ac:dyDescent="0.3">
      <c r="A17" s="77" t="s">
        <v>115</v>
      </c>
      <c r="B17" s="3">
        <v>2161.8000000000002</v>
      </c>
      <c r="C17" s="3">
        <v>2322.9</v>
      </c>
      <c r="D17" s="3">
        <v>1553.3</v>
      </c>
      <c r="E17" s="9">
        <v>1925.6</v>
      </c>
      <c r="F17" s="3"/>
    </row>
    <row r="18" spans="1:6" x14ac:dyDescent="0.3">
      <c r="A18" s="77" t="s">
        <v>116</v>
      </c>
      <c r="B18" s="3">
        <v>2898.8</v>
      </c>
      <c r="C18" s="3">
        <v>2519.1999999999998</v>
      </c>
      <c r="D18" s="3">
        <v>2591.9</v>
      </c>
      <c r="E18" s="9">
        <v>2658.2</v>
      </c>
      <c r="F18" s="3"/>
    </row>
    <row r="19" spans="1:6" x14ac:dyDescent="0.3">
      <c r="A19" s="77" t="s">
        <v>117</v>
      </c>
      <c r="B19" s="3">
        <v>17988.2</v>
      </c>
      <c r="C19" s="3">
        <v>21602.400000000001</v>
      </c>
      <c r="D19" s="3">
        <v>19559.3</v>
      </c>
      <c r="E19" s="9">
        <v>18023.3</v>
      </c>
      <c r="F19" s="3"/>
    </row>
    <row r="20" spans="1:6" x14ac:dyDescent="0.3">
      <c r="A20" s="77" t="s">
        <v>118</v>
      </c>
      <c r="B20" s="3">
        <v>905.9</v>
      </c>
      <c r="C20" s="3">
        <v>1066.5999999999999</v>
      </c>
      <c r="D20" s="3">
        <v>1199.9000000000001</v>
      </c>
      <c r="E20" s="9">
        <v>988.9</v>
      </c>
      <c r="F20" s="3"/>
    </row>
    <row r="21" spans="1:6" x14ac:dyDescent="0.3">
      <c r="A21" s="77" t="s">
        <v>119</v>
      </c>
      <c r="B21" s="3">
        <v>1929.7</v>
      </c>
      <c r="C21" s="3">
        <v>2489.3000000000002</v>
      </c>
      <c r="D21" s="3">
        <v>2141.4</v>
      </c>
      <c r="E21" s="9">
        <v>1889.7</v>
      </c>
      <c r="F21" s="3"/>
    </row>
    <row r="22" spans="1:6" x14ac:dyDescent="0.3">
      <c r="A22" s="77" t="s">
        <v>120</v>
      </c>
      <c r="B22" s="3">
        <v>1922.6</v>
      </c>
      <c r="C22" s="3">
        <v>2560.1</v>
      </c>
      <c r="D22" s="3">
        <v>1854.1</v>
      </c>
      <c r="E22" s="9">
        <v>1850.4</v>
      </c>
      <c r="F22" s="3"/>
    </row>
    <row r="23" spans="1:6" x14ac:dyDescent="0.3">
      <c r="A23" s="77" t="s">
        <v>121</v>
      </c>
      <c r="B23" s="3">
        <v>11036.3</v>
      </c>
      <c r="C23" s="3">
        <v>13106.6</v>
      </c>
      <c r="D23" s="3">
        <v>11965.3</v>
      </c>
      <c r="E23" s="9">
        <v>11279.7</v>
      </c>
      <c r="F23" s="3"/>
    </row>
    <row r="24" spans="1:6" x14ac:dyDescent="0.3">
      <c r="A24" s="77" t="s">
        <v>122</v>
      </c>
      <c r="B24" s="3">
        <v>530432.69999999995</v>
      </c>
      <c r="C24" s="3">
        <v>539708.69999999995</v>
      </c>
      <c r="D24" s="3">
        <v>565689</v>
      </c>
      <c r="E24" s="9">
        <v>484749.8</v>
      </c>
      <c r="F24" s="3"/>
    </row>
    <row r="25" spans="1:6" x14ac:dyDescent="0.3">
      <c r="A25" s="77" t="s">
        <v>123</v>
      </c>
      <c r="B25" s="3">
        <v>776</v>
      </c>
      <c r="C25" s="3">
        <v>1003.2</v>
      </c>
      <c r="D25" s="3">
        <v>680.4</v>
      </c>
      <c r="E25" s="9">
        <v>646.1</v>
      </c>
      <c r="F25" s="3"/>
    </row>
    <row r="26" spans="1:6" x14ac:dyDescent="0.3">
      <c r="A26" s="77" t="s">
        <v>124</v>
      </c>
      <c r="B26" s="3">
        <v>72463.3</v>
      </c>
      <c r="C26" s="3">
        <v>75963.100000000006</v>
      </c>
      <c r="D26" s="3">
        <v>88465.1</v>
      </c>
      <c r="E26" s="9">
        <v>60402.5</v>
      </c>
      <c r="F26" s="3"/>
    </row>
    <row r="27" spans="1:6" x14ac:dyDescent="0.3">
      <c r="A27" s="77" t="s">
        <v>125</v>
      </c>
      <c r="B27" s="3">
        <v>24496</v>
      </c>
      <c r="C27" s="3">
        <v>29687.8</v>
      </c>
      <c r="D27" s="3">
        <v>26657</v>
      </c>
      <c r="E27" s="9">
        <v>17790.7</v>
      </c>
      <c r="F27" s="3"/>
    </row>
    <row r="28" spans="1:6" x14ac:dyDescent="0.3">
      <c r="A28" s="77" t="s">
        <v>126</v>
      </c>
      <c r="B28" s="3">
        <v>161224.4</v>
      </c>
      <c r="C28" s="3">
        <v>118671.4</v>
      </c>
      <c r="D28" s="3">
        <v>131972.9</v>
      </c>
      <c r="E28" s="9">
        <v>128677.2</v>
      </c>
      <c r="F28" s="3"/>
    </row>
    <row r="29" spans="1:6" x14ac:dyDescent="0.3">
      <c r="A29" s="77" t="s">
        <v>128</v>
      </c>
      <c r="B29" s="3">
        <v>98899.3</v>
      </c>
      <c r="C29" s="3">
        <v>119649.60000000001</v>
      </c>
      <c r="D29" s="3">
        <v>117053.4</v>
      </c>
      <c r="E29" s="9">
        <v>108510.2</v>
      </c>
      <c r="F29" s="3"/>
    </row>
    <row r="30" spans="1:6" x14ac:dyDescent="0.3">
      <c r="A30" s="77" t="s">
        <v>129</v>
      </c>
      <c r="B30" s="3">
        <v>17186.099999999999</v>
      </c>
      <c r="C30" s="3">
        <v>21319.8</v>
      </c>
      <c r="D30" s="3">
        <v>19501.099999999999</v>
      </c>
      <c r="E30" s="9">
        <v>18909</v>
      </c>
      <c r="F30" s="3"/>
    </row>
    <row r="31" spans="1:6" x14ac:dyDescent="0.3">
      <c r="A31" s="77" t="s">
        <v>130</v>
      </c>
      <c r="B31" s="3">
        <v>372.3</v>
      </c>
      <c r="C31" s="3">
        <v>374.1</v>
      </c>
      <c r="D31" s="3">
        <v>436.2</v>
      </c>
      <c r="E31" s="9">
        <v>390.6</v>
      </c>
      <c r="F31" s="3"/>
    </row>
    <row r="32" spans="1:6" x14ac:dyDescent="0.3">
      <c r="A32" s="77" t="s">
        <v>131</v>
      </c>
      <c r="B32" s="3">
        <v>521.4</v>
      </c>
      <c r="C32" s="3">
        <v>733.8</v>
      </c>
      <c r="D32" s="3">
        <v>704.3</v>
      </c>
      <c r="E32" s="9">
        <v>650.70000000000005</v>
      </c>
      <c r="F32" s="3"/>
    </row>
    <row r="33" spans="1:6" x14ac:dyDescent="0.3">
      <c r="A33" s="77" t="s">
        <v>132</v>
      </c>
      <c r="B33" s="3">
        <v>4245.3999999999996</v>
      </c>
      <c r="C33" s="3">
        <v>3746.2</v>
      </c>
      <c r="D33" s="3">
        <v>4779.8999999999996</v>
      </c>
      <c r="E33" s="9">
        <v>5565.2</v>
      </c>
      <c r="F33" s="3"/>
    </row>
    <row r="34" spans="1:6" x14ac:dyDescent="0.3">
      <c r="A34" s="77" t="s">
        <v>133</v>
      </c>
      <c r="B34" s="3">
        <v>502.4</v>
      </c>
      <c r="C34" s="3">
        <v>645.20000000000005</v>
      </c>
      <c r="D34" s="3">
        <v>878.6</v>
      </c>
      <c r="E34" s="9">
        <v>642.6</v>
      </c>
      <c r="F34" s="3"/>
    </row>
    <row r="35" spans="1:6" x14ac:dyDescent="0.3">
      <c r="A35" s="77" t="s">
        <v>215</v>
      </c>
      <c r="B35" s="3">
        <v>559</v>
      </c>
      <c r="C35" s="3">
        <v>683.4</v>
      </c>
      <c r="D35" s="3">
        <v>517.4</v>
      </c>
      <c r="E35" s="9">
        <v>423.8</v>
      </c>
      <c r="F35" s="3"/>
    </row>
    <row r="36" spans="1:6" x14ac:dyDescent="0.3">
      <c r="A36" s="77" t="s">
        <v>134</v>
      </c>
      <c r="B36" s="3">
        <v>69454.100000000006</v>
      </c>
      <c r="C36" s="3">
        <v>79071.899999999994</v>
      </c>
      <c r="D36" s="3">
        <v>85475.1</v>
      </c>
      <c r="E36" s="9">
        <v>72663.399999999994</v>
      </c>
      <c r="F36" s="3"/>
    </row>
    <row r="37" spans="1:6" x14ac:dyDescent="0.3">
      <c r="A37" s="77" t="s">
        <v>135</v>
      </c>
      <c r="B37" s="3">
        <v>1547.8</v>
      </c>
      <c r="C37" s="3">
        <v>1734.7</v>
      </c>
      <c r="D37" s="3">
        <v>1487.2</v>
      </c>
      <c r="E37" s="9">
        <v>1322.7</v>
      </c>
      <c r="F37" s="3"/>
    </row>
    <row r="38" spans="1:6" x14ac:dyDescent="0.3">
      <c r="A38" s="77" t="s">
        <v>136</v>
      </c>
      <c r="B38" s="3">
        <v>3277.2</v>
      </c>
      <c r="C38" s="3">
        <v>4198.8999999999996</v>
      </c>
      <c r="D38" s="3">
        <v>3819.7</v>
      </c>
      <c r="E38" s="9">
        <v>3865.8</v>
      </c>
      <c r="F38" s="3"/>
    </row>
    <row r="39" spans="1:6" x14ac:dyDescent="0.3">
      <c r="A39" s="77" t="s">
        <v>137</v>
      </c>
      <c r="B39" s="3">
        <v>6943.5</v>
      </c>
      <c r="C39" s="3">
        <v>6552.1</v>
      </c>
      <c r="D39" s="3">
        <v>6849.4</v>
      </c>
      <c r="E39" s="9">
        <v>5206.8</v>
      </c>
      <c r="F39" s="3"/>
    </row>
    <row r="40" spans="1:6" x14ac:dyDescent="0.3">
      <c r="A40" s="77" t="s">
        <v>138</v>
      </c>
      <c r="B40" s="3">
        <v>920.7</v>
      </c>
      <c r="C40" s="3">
        <v>893.2</v>
      </c>
      <c r="D40" s="3">
        <v>839.5</v>
      </c>
      <c r="E40" s="9">
        <v>908.2</v>
      </c>
      <c r="F40" s="3"/>
    </row>
    <row r="41" spans="1:6" x14ac:dyDescent="0.3">
      <c r="A41" s="77" t="s">
        <v>139</v>
      </c>
      <c r="B41" s="3">
        <v>2839.6</v>
      </c>
      <c r="C41" s="3">
        <v>4468.6000000000004</v>
      </c>
      <c r="D41" s="3">
        <v>4428.7</v>
      </c>
      <c r="E41" s="9">
        <v>3282.7</v>
      </c>
      <c r="F41" s="3"/>
    </row>
    <row r="42" spans="1:6" x14ac:dyDescent="0.3">
      <c r="A42" s="77" t="s">
        <v>140</v>
      </c>
      <c r="B42" s="3">
        <v>63295.4</v>
      </c>
      <c r="C42" s="3">
        <v>69161</v>
      </c>
      <c r="D42" s="3">
        <v>69732.600000000006</v>
      </c>
      <c r="E42" s="9">
        <v>54091.199999999997</v>
      </c>
      <c r="F42" s="3"/>
    </row>
    <row r="43" spans="1:6" x14ac:dyDescent="0.3">
      <c r="A43" s="77" t="s">
        <v>141</v>
      </c>
      <c r="B43" s="3">
        <v>26</v>
      </c>
      <c r="C43" s="3">
        <v>24.2</v>
      </c>
      <c r="D43" s="3">
        <v>33.6</v>
      </c>
      <c r="E43" s="9">
        <v>44.6</v>
      </c>
      <c r="F43" s="3"/>
    </row>
    <row r="44" spans="1:6" x14ac:dyDescent="0.3">
      <c r="A44" s="77" t="s">
        <v>142</v>
      </c>
      <c r="B44" s="3">
        <v>17741.099999999999</v>
      </c>
      <c r="C44" s="3">
        <v>15199.4</v>
      </c>
      <c r="D44" s="3">
        <v>20859.3</v>
      </c>
      <c r="E44" s="9">
        <v>16164.4</v>
      </c>
      <c r="F44" s="3"/>
    </row>
    <row r="45" spans="1:6" x14ac:dyDescent="0.3">
      <c r="A45" s="77" t="s">
        <v>143</v>
      </c>
      <c r="B45" s="3">
        <v>8896.1</v>
      </c>
      <c r="C45" s="3">
        <v>7630.4</v>
      </c>
      <c r="D45" s="3">
        <v>9918.9</v>
      </c>
      <c r="E45" s="9">
        <v>7466.2</v>
      </c>
      <c r="F45" s="3"/>
    </row>
    <row r="46" spans="1:6" x14ac:dyDescent="0.3">
      <c r="A46" s="77" t="s">
        <v>197</v>
      </c>
      <c r="B46" s="3">
        <v>2129</v>
      </c>
      <c r="C46" s="3">
        <v>1289.0999999999999</v>
      </c>
      <c r="D46" s="3">
        <v>1161.4000000000001</v>
      </c>
      <c r="E46" s="9">
        <v>896.9</v>
      </c>
      <c r="F46" s="3"/>
    </row>
    <row r="47" spans="1:6" x14ac:dyDescent="0.3">
      <c r="A47" s="77" t="s">
        <v>144</v>
      </c>
      <c r="B47" s="3">
        <v>2572.9</v>
      </c>
      <c r="C47" s="3">
        <v>2468.3000000000002</v>
      </c>
      <c r="D47" s="3">
        <v>3324.6</v>
      </c>
      <c r="E47" s="9">
        <v>2535.6</v>
      </c>
      <c r="F47" s="3"/>
    </row>
    <row r="48" spans="1:6" x14ac:dyDescent="0.3">
      <c r="A48" s="77" t="s">
        <v>145</v>
      </c>
      <c r="B48" s="3">
        <v>402.7</v>
      </c>
      <c r="C48" s="3">
        <v>758.6</v>
      </c>
      <c r="D48" s="3">
        <v>1263.2</v>
      </c>
      <c r="E48" s="9">
        <v>1267.3</v>
      </c>
      <c r="F48" s="3"/>
    </row>
    <row r="49" spans="1:6" x14ac:dyDescent="0.3">
      <c r="A49" s="77" t="s">
        <v>186</v>
      </c>
      <c r="B49" s="3">
        <v>2144.4</v>
      </c>
      <c r="C49" s="3">
        <v>1351.8</v>
      </c>
      <c r="D49" s="3">
        <v>2479.9</v>
      </c>
      <c r="E49" s="9">
        <v>2072.9</v>
      </c>
      <c r="F49" s="3"/>
    </row>
    <row r="50" spans="1:6" ht="15.75" customHeight="1" x14ac:dyDescent="0.3">
      <c r="A50" s="76" t="s">
        <v>146</v>
      </c>
      <c r="B50" s="73">
        <v>651790.1</v>
      </c>
      <c r="C50" s="73">
        <v>685307.7</v>
      </c>
      <c r="D50" s="73">
        <v>699644.2</v>
      </c>
      <c r="E50" s="80">
        <v>620961.4</v>
      </c>
      <c r="F50" s="3"/>
    </row>
    <row r="51" spans="1:6" ht="3.9" customHeight="1" x14ac:dyDescent="0.3">
      <c r="A51" s="77"/>
      <c r="B51" s="3"/>
      <c r="C51" s="3"/>
      <c r="D51" s="81"/>
      <c r="E51" s="81"/>
      <c r="F51" s="3"/>
    </row>
    <row r="52" spans="1:6" ht="14.1" customHeight="1" x14ac:dyDescent="0.3">
      <c r="A52" s="77" t="s">
        <v>240</v>
      </c>
      <c r="B52" s="77"/>
      <c r="C52" s="3"/>
      <c r="D52" s="77"/>
      <c r="E52" s="77"/>
      <c r="F52" s="3"/>
    </row>
    <row r="53" spans="1:6" ht="14.1" customHeight="1" x14ac:dyDescent="0.3">
      <c r="A53" s="77" t="s">
        <v>198</v>
      </c>
      <c r="B53" s="77"/>
      <c r="C53" s="3"/>
      <c r="D53" s="77"/>
      <c r="E53" s="77"/>
      <c r="F53" s="3"/>
    </row>
    <row r="54" spans="1:6" ht="6.9" customHeight="1" x14ac:dyDescent="0.3">
      <c r="A54" s="77"/>
      <c r="B54" s="77"/>
      <c r="C54" s="3"/>
      <c r="D54" s="77"/>
      <c r="E54" s="77"/>
      <c r="F54" s="3"/>
    </row>
    <row r="55" spans="1:6" ht="14.1" customHeight="1" x14ac:dyDescent="0.3">
      <c r="A55" s="111" t="s">
        <v>223</v>
      </c>
      <c r="B55" s="111"/>
      <c r="C55" s="111"/>
      <c r="D55" s="111"/>
      <c r="E55" s="111"/>
      <c r="F55" s="3"/>
    </row>
    <row r="56" spans="1:6" ht="14.1" customHeight="1" x14ac:dyDescent="0.3">
      <c r="A56" s="82" t="s">
        <v>202</v>
      </c>
      <c r="B56" s="82"/>
      <c r="C56" s="82"/>
      <c r="D56" s="82"/>
      <c r="E56" s="82"/>
      <c r="F56" s="3"/>
    </row>
    <row r="57" spans="1:6" ht="6.9" customHeight="1" x14ac:dyDescent="0.3">
      <c r="A57" s="60"/>
      <c r="B57" s="77"/>
      <c r="C57" s="3"/>
      <c r="D57" s="77"/>
      <c r="E57" s="77"/>
      <c r="F57" s="3"/>
    </row>
    <row r="58" spans="1:6" ht="14.1" customHeight="1" x14ac:dyDescent="0.3">
      <c r="A58" s="77" t="s">
        <v>244</v>
      </c>
      <c r="B58" s="60"/>
      <c r="C58" s="3"/>
      <c r="D58" s="60"/>
      <c r="E58" s="60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3" t="s">
        <v>196</v>
      </c>
      <c r="B1" s="83"/>
      <c r="C1" s="83"/>
      <c r="D1" s="84"/>
      <c r="E1" s="84"/>
      <c r="F1" s="25"/>
    </row>
    <row r="2" spans="1:6" x14ac:dyDescent="0.3">
      <c r="A2" s="26"/>
      <c r="B2" s="104" t="s">
        <v>226</v>
      </c>
      <c r="C2" s="104" t="s">
        <v>233</v>
      </c>
      <c r="D2" s="104" t="s">
        <v>231</v>
      </c>
      <c r="E2" s="104" t="s">
        <v>231</v>
      </c>
      <c r="F2" s="25"/>
    </row>
    <row r="3" spans="1:6" x14ac:dyDescent="0.3">
      <c r="A3" s="85" t="s">
        <v>103</v>
      </c>
      <c r="B3" s="42">
        <v>2025</v>
      </c>
      <c r="C3" s="42">
        <v>2025</v>
      </c>
      <c r="D3" s="42">
        <v>2025</v>
      </c>
      <c r="E3" s="42">
        <v>2024</v>
      </c>
      <c r="F3" s="25"/>
    </row>
    <row r="4" spans="1:6" ht="8.25" customHeight="1" x14ac:dyDescent="0.3">
      <c r="A4" s="86"/>
      <c r="B4" s="9"/>
      <c r="C4" s="9"/>
      <c r="D4" s="9"/>
      <c r="E4" s="9"/>
      <c r="F4" s="25"/>
    </row>
    <row r="5" spans="1:6" x14ac:dyDescent="0.3">
      <c r="A5" s="26"/>
      <c r="B5" s="109" t="s">
        <v>147</v>
      </c>
      <c r="C5" s="109"/>
      <c r="D5" s="109"/>
      <c r="E5" s="109"/>
      <c r="F5" s="25"/>
    </row>
    <row r="6" spans="1:6" ht="8.25" customHeight="1" x14ac:dyDescent="0.3">
      <c r="A6" s="26"/>
      <c r="B6" s="52"/>
      <c r="C6" s="43"/>
      <c r="D6" s="54"/>
      <c r="E6" s="54"/>
      <c r="F6" s="25"/>
    </row>
    <row r="7" spans="1:6" x14ac:dyDescent="0.3">
      <c r="A7" s="26" t="s">
        <v>105</v>
      </c>
      <c r="B7" s="87">
        <v>69058.3</v>
      </c>
      <c r="C7" s="87">
        <v>85570.6</v>
      </c>
      <c r="D7" s="87">
        <v>75925.600000000006</v>
      </c>
      <c r="E7" s="87">
        <v>81320.7</v>
      </c>
      <c r="F7" s="26"/>
    </row>
    <row r="8" spans="1:6" x14ac:dyDescent="0.3">
      <c r="A8" s="26" t="s">
        <v>148</v>
      </c>
      <c r="B8" s="87">
        <v>77.2</v>
      </c>
      <c r="C8" s="87">
        <v>105.6</v>
      </c>
      <c r="D8" s="87">
        <v>182</v>
      </c>
      <c r="E8" s="87">
        <v>177.9</v>
      </c>
      <c r="F8" s="26"/>
    </row>
    <row r="9" spans="1:6" x14ac:dyDescent="0.3">
      <c r="A9" s="26" t="s">
        <v>106</v>
      </c>
      <c r="B9" s="87">
        <v>6535</v>
      </c>
      <c r="C9" s="87">
        <v>7577.2</v>
      </c>
      <c r="D9" s="87">
        <v>7295.2</v>
      </c>
      <c r="E9" s="87">
        <v>6794</v>
      </c>
      <c r="F9" s="26"/>
    </row>
    <row r="10" spans="1:6" x14ac:dyDescent="0.3">
      <c r="A10" s="26" t="s">
        <v>149</v>
      </c>
      <c r="B10" s="87">
        <v>91.3</v>
      </c>
      <c r="C10" s="87">
        <v>269.2</v>
      </c>
      <c r="D10" s="87">
        <v>108.2</v>
      </c>
      <c r="E10" s="87">
        <v>289.5</v>
      </c>
      <c r="F10" s="26"/>
    </row>
    <row r="11" spans="1:6" x14ac:dyDescent="0.3">
      <c r="A11" s="26" t="s">
        <v>107</v>
      </c>
      <c r="B11" s="87">
        <v>13776.2</v>
      </c>
      <c r="C11" s="87">
        <v>13909.4</v>
      </c>
      <c r="D11" s="87">
        <v>14106.6</v>
      </c>
      <c r="E11" s="87">
        <v>15632.6</v>
      </c>
      <c r="F11" s="26"/>
    </row>
    <row r="12" spans="1:6" x14ac:dyDescent="0.3">
      <c r="A12" s="26" t="s">
        <v>108</v>
      </c>
      <c r="B12" s="87">
        <v>3395.1</v>
      </c>
      <c r="C12" s="87">
        <v>4459.2</v>
      </c>
      <c r="D12" s="87">
        <v>3731.4</v>
      </c>
      <c r="E12" s="87">
        <v>4446.3999999999996</v>
      </c>
      <c r="F12" s="26"/>
    </row>
    <row r="13" spans="1:6" x14ac:dyDescent="0.3">
      <c r="A13" s="26" t="s">
        <v>109</v>
      </c>
      <c r="B13" s="87">
        <v>2608.1999999999998</v>
      </c>
      <c r="C13" s="87">
        <v>2891</v>
      </c>
      <c r="D13" s="87">
        <v>2506.6999999999998</v>
      </c>
      <c r="E13" s="87">
        <v>3228.6</v>
      </c>
      <c r="F13" s="26"/>
    </row>
    <row r="14" spans="1:6" x14ac:dyDescent="0.3">
      <c r="A14" s="26" t="s">
        <v>110</v>
      </c>
      <c r="B14" s="87">
        <v>48.3</v>
      </c>
      <c r="C14" s="87">
        <v>131.6</v>
      </c>
      <c r="D14" s="87">
        <v>47.1</v>
      </c>
      <c r="E14" s="87">
        <v>16</v>
      </c>
      <c r="F14" s="26"/>
    </row>
    <row r="15" spans="1:6" x14ac:dyDescent="0.3">
      <c r="A15" s="26" t="s">
        <v>111</v>
      </c>
      <c r="B15" s="87">
        <v>31446</v>
      </c>
      <c r="C15" s="87">
        <v>43090.2</v>
      </c>
      <c r="D15" s="87">
        <v>35570.300000000003</v>
      </c>
      <c r="E15" s="87">
        <v>38048.6</v>
      </c>
      <c r="F15" s="26"/>
    </row>
    <row r="16" spans="1:6" x14ac:dyDescent="0.3">
      <c r="A16" s="26" t="s">
        <v>112</v>
      </c>
      <c r="B16" s="87">
        <v>9888.4</v>
      </c>
      <c r="C16" s="87">
        <v>10526</v>
      </c>
      <c r="D16" s="87">
        <v>9980.2999999999993</v>
      </c>
      <c r="E16" s="87">
        <v>11143.6</v>
      </c>
      <c r="F16" s="26"/>
    </row>
    <row r="17" spans="1:6" x14ac:dyDescent="0.3">
      <c r="A17" s="26" t="s">
        <v>113</v>
      </c>
      <c r="B17" s="87">
        <v>444.3</v>
      </c>
      <c r="C17" s="87">
        <v>1763</v>
      </c>
      <c r="D17" s="87">
        <v>1673.8</v>
      </c>
      <c r="E17" s="87">
        <v>533.29999999999995</v>
      </c>
      <c r="F17" s="26"/>
    </row>
    <row r="18" spans="1:6" x14ac:dyDescent="0.3">
      <c r="A18" s="26" t="s">
        <v>150</v>
      </c>
      <c r="B18" s="87">
        <v>191.8</v>
      </c>
      <c r="C18" s="87">
        <v>258.7</v>
      </c>
      <c r="D18" s="87">
        <v>182.7</v>
      </c>
      <c r="E18" s="87">
        <v>412.4</v>
      </c>
      <c r="F18" s="26"/>
    </row>
    <row r="19" spans="1:6" x14ac:dyDescent="0.3">
      <c r="A19" s="26" t="s">
        <v>114</v>
      </c>
      <c r="B19" s="87">
        <v>1775.4</v>
      </c>
      <c r="C19" s="87">
        <v>2558.6999999999998</v>
      </c>
      <c r="D19" s="87">
        <v>2395.6</v>
      </c>
      <c r="E19" s="87">
        <v>1635.8</v>
      </c>
      <c r="F19" s="26"/>
    </row>
    <row r="20" spans="1:6" x14ac:dyDescent="0.3">
      <c r="A20" s="26" t="s">
        <v>151</v>
      </c>
      <c r="B20" s="87">
        <v>193.2</v>
      </c>
      <c r="C20" s="87">
        <v>231.1</v>
      </c>
      <c r="D20" s="87">
        <v>162.80000000000001</v>
      </c>
      <c r="E20" s="87">
        <v>151.30000000000001</v>
      </c>
      <c r="F20" s="26"/>
    </row>
    <row r="21" spans="1:6" x14ac:dyDescent="0.3">
      <c r="A21" s="26" t="s">
        <v>152</v>
      </c>
      <c r="B21" s="87">
        <v>153.6</v>
      </c>
      <c r="C21" s="87">
        <v>325.60000000000002</v>
      </c>
      <c r="D21" s="87">
        <v>278.10000000000002</v>
      </c>
      <c r="E21" s="87">
        <v>367.4</v>
      </c>
      <c r="F21" s="26"/>
    </row>
    <row r="22" spans="1:6" x14ac:dyDescent="0.3">
      <c r="A22" s="26" t="s">
        <v>115</v>
      </c>
      <c r="B22" s="87">
        <v>958.6</v>
      </c>
      <c r="C22" s="87">
        <v>1404.9</v>
      </c>
      <c r="D22" s="87">
        <v>1491.7</v>
      </c>
      <c r="E22" s="87">
        <v>835.7</v>
      </c>
      <c r="F22" s="26"/>
    </row>
    <row r="23" spans="1:6" x14ac:dyDescent="0.3">
      <c r="A23" s="26" t="s">
        <v>116</v>
      </c>
      <c r="B23" s="87">
        <v>160.80000000000001</v>
      </c>
      <c r="C23" s="87">
        <v>196</v>
      </c>
      <c r="D23" s="87">
        <v>164.8</v>
      </c>
      <c r="E23" s="87">
        <v>55.4</v>
      </c>
      <c r="F23" s="26"/>
    </row>
    <row r="24" spans="1:6" x14ac:dyDescent="0.3">
      <c r="A24" s="26" t="s">
        <v>117</v>
      </c>
      <c r="B24" s="87">
        <v>1840.8</v>
      </c>
      <c r="C24" s="87">
        <v>1591</v>
      </c>
      <c r="D24" s="87">
        <v>2127.9</v>
      </c>
      <c r="E24" s="87">
        <v>1740.7</v>
      </c>
      <c r="F24" s="26"/>
    </row>
    <row r="25" spans="1:6" x14ac:dyDescent="0.3">
      <c r="A25" s="26" t="s">
        <v>153</v>
      </c>
      <c r="B25" s="87">
        <v>141.80000000000001</v>
      </c>
      <c r="C25" s="87">
        <v>68.900000000000006</v>
      </c>
      <c r="D25" s="87">
        <v>148.80000000000001</v>
      </c>
      <c r="E25" s="87">
        <v>102.3</v>
      </c>
      <c r="F25" s="26"/>
    </row>
    <row r="26" spans="1:6" x14ac:dyDescent="0.3">
      <c r="A26" s="26" t="s">
        <v>154</v>
      </c>
      <c r="B26" s="87">
        <v>119.6</v>
      </c>
      <c r="C26" s="87">
        <v>95.8</v>
      </c>
      <c r="D26" s="87">
        <v>157.19999999999999</v>
      </c>
      <c r="E26" s="87">
        <v>103.9</v>
      </c>
      <c r="F26" s="26"/>
    </row>
    <row r="27" spans="1:6" x14ac:dyDescent="0.3">
      <c r="A27" s="26" t="s">
        <v>118</v>
      </c>
      <c r="B27" s="87">
        <v>278.2</v>
      </c>
      <c r="C27" s="87">
        <v>261.89999999999998</v>
      </c>
      <c r="D27" s="87">
        <v>238.4</v>
      </c>
      <c r="E27" s="87">
        <v>336.9</v>
      </c>
      <c r="F27" s="26"/>
    </row>
    <row r="28" spans="1:6" x14ac:dyDescent="0.3">
      <c r="A28" s="26" t="s">
        <v>119</v>
      </c>
      <c r="B28" s="87">
        <v>140.9</v>
      </c>
      <c r="C28" s="87">
        <v>124.2</v>
      </c>
      <c r="D28" s="87">
        <v>282.7</v>
      </c>
      <c r="E28" s="87">
        <v>169.3</v>
      </c>
      <c r="F28" s="26"/>
    </row>
    <row r="29" spans="1:6" x14ac:dyDescent="0.3">
      <c r="A29" s="26" t="s">
        <v>155</v>
      </c>
      <c r="B29" s="87">
        <v>202.7</v>
      </c>
      <c r="C29" s="87">
        <v>155.19999999999999</v>
      </c>
      <c r="D29" s="87">
        <v>317.7</v>
      </c>
      <c r="E29" s="87">
        <v>123.7</v>
      </c>
      <c r="F29" s="26"/>
    </row>
    <row r="30" spans="1:6" x14ac:dyDescent="0.3">
      <c r="A30" s="26" t="s">
        <v>199</v>
      </c>
      <c r="B30" s="87">
        <v>29.2</v>
      </c>
      <c r="C30" s="87">
        <v>31.3</v>
      </c>
      <c r="D30" s="87">
        <v>53</v>
      </c>
      <c r="E30" s="87">
        <v>36.1</v>
      </c>
      <c r="F30" s="26"/>
    </row>
    <row r="31" spans="1:6" x14ac:dyDescent="0.3">
      <c r="A31" s="26" t="s">
        <v>156</v>
      </c>
      <c r="B31" s="87">
        <v>258.89999999999998</v>
      </c>
      <c r="C31" s="87">
        <v>240.9</v>
      </c>
      <c r="D31" s="87">
        <v>355.2</v>
      </c>
      <c r="E31" s="87">
        <v>387.6</v>
      </c>
      <c r="F31" s="26"/>
    </row>
    <row r="32" spans="1:6" x14ac:dyDescent="0.3">
      <c r="A32" s="26" t="s">
        <v>122</v>
      </c>
      <c r="B32" s="87">
        <v>5041.6000000000004</v>
      </c>
      <c r="C32" s="87">
        <v>5321.5</v>
      </c>
      <c r="D32" s="87">
        <v>8672.2999999999993</v>
      </c>
      <c r="E32" s="87">
        <v>3023</v>
      </c>
      <c r="F32" s="26"/>
    </row>
    <row r="33" spans="1:6" x14ac:dyDescent="0.3">
      <c r="A33" s="26" t="s">
        <v>126</v>
      </c>
      <c r="B33" s="87">
        <v>382.6</v>
      </c>
      <c r="C33" s="87">
        <v>629.9</v>
      </c>
      <c r="D33" s="87">
        <v>268.89999999999998</v>
      </c>
      <c r="E33" s="87">
        <v>703.4</v>
      </c>
      <c r="F33" s="26"/>
    </row>
    <row r="34" spans="1:6" x14ac:dyDescent="0.3">
      <c r="A34" s="26" t="s">
        <v>127</v>
      </c>
      <c r="B34" s="87">
        <v>128.9</v>
      </c>
      <c r="C34" s="87">
        <v>211.4</v>
      </c>
      <c r="D34" s="87">
        <v>145.30000000000001</v>
      </c>
      <c r="E34" s="87">
        <v>331.4</v>
      </c>
      <c r="F34" s="26"/>
    </row>
    <row r="35" spans="1:6" x14ac:dyDescent="0.3">
      <c r="A35" s="26" t="s">
        <v>128</v>
      </c>
      <c r="B35" s="87">
        <v>77.900000000000006</v>
      </c>
      <c r="C35" s="87">
        <v>249</v>
      </c>
      <c r="D35" s="87">
        <v>229.7</v>
      </c>
      <c r="E35" s="87">
        <v>167</v>
      </c>
      <c r="F35" s="26"/>
    </row>
    <row r="36" spans="1:6" x14ac:dyDescent="0.3">
      <c r="A36" s="26" t="s">
        <v>130</v>
      </c>
      <c r="B36" s="87">
        <v>68.8</v>
      </c>
      <c r="C36" s="87">
        <v>105.1</v>
      </c>
      <c r="D36" s="87">
        <v>132.80000000000001</v>
      </c>
      <c r="E36" s="87">
        <v>70.599999999999994</v>
      </c>
      <c r="F36" s="26"/>
    </row>
    <row r="37" spans="1:6" x14ac:dyDescent="0.3">
      <c r="A37" s="26" t="s">
        <v>131</v>
      </c>
      <c r="B37" s="87">
        <v>429.3</v>
      </c>
      <c r="C37" s="87">
        <v>679.4</v>
      </c>
      <c r="D37" s="87">
        <v>614.6</v>
      </c>
      <c r="E37" s="87">
        <v>504.7</v>
      </c>
      <c r="F37" s="26"/>
    </row>
    <row r="38" spans="1:6" x14ac:dyDescent="0.3">
      <c r="A38" s="26" t="s">
        <v>157</v>
      </c>
      <c r="B38" s="87">
        <v>128.1</v>
      </c>
      <c r="C38" s="87">
        <v>56.6</v>
      </c>
      <c r="D38" s="87">
        <v>57.7</v>
      </c>
      <c r="E38" s="87">
        <v>29</v>
      </c>
      <c r="F38" s="26"/>
    </row>
    <row r="39" spans="1:6" x14ac:dyDescent="0.3">
      <c r="A39" s="26" t="s">
        <v>136</v>
      </c>
      <c r="B39" s="87">
        <v>415.4</v>
      </c>
      <c r="C39" s="87">
        <v>542</v>
      </c>
      <c r="D39" s="87">
        <v>353.9</v>
      </c>
      <c r="E39" s="87">
        <v>300.10000000000002</v>
      </c>
      <c r="F39" s="26"/>
    </row>
    <row r="40" spans="1:6" x14ac:dyDescent="0.3">
      <c r="A40" s="26" t="s">
        <v>138</v>
      </c>
      <c r="B40" s="87">
        <v>113.7</v>
      </c>
      <c r="C40" s="87">
        <v>65.7</v>
      </c>
      <c r="D40" s="87">
        <v>43.6</v>
      </c>
      <c r="E40" s="87">
        <v>64.900000000000006</v>
      </c>
      <c r="F40" s="26"/>
    </row>
    <row r="41" spans="1:6" x14ac:dyDescent="0.3">
      <c r="A41" s="26" t="s">
        <v>158</v>
      </c>
      <c r="B41" s="87">
        <v>134.80000000000001</v>
      </c>
      <c r="C41" s="87">
        <v>203.7</v>
      </c>
      <c r="D41" s="87">
        <v>162.9</v>
      </c>
      <c r="E41" s="87">
        <v>283.7</v>
      </c>
      <c r="F41" s="26"/>
    </row>
    <row r="42" spans="1:6" x14ac:dyDescent="0.3">
      <c r="A42" s="26" t="s">
        <v>159</v>
      </c>
      <c r="B42" s="87">
        <v>296.5</v>
      </c>
      <c r="C42" s="87">
        <v>175.2</v>
      </c>
      <c r="D42" s="87">
        <v>240.3</v>
      </c>
      <c r="E42" s="87">
        <v>175.4</v>
      </c>
      <c r="F42" s="26"/>
    </row>
    <row r="43" spans="1:6" x14ac:dyDescent="0.3">
      <c r="A43" s="26" t="s">
        <v>141</v>
      </c>
      <c r="B43" s="87">
        <v>261.39999999999998</v>
      </c>
      <c r="C43" s="87">
        <v>310.8</v>
      </c>
      <c r="D43" s="87">
        <v>239.5</v>
      </c>
      <c r="E43" s="87">
        <v>338.4</v>
      </c>
      <c r="F43" s="26"/>
    </row>
    <row r="44" spans="1:6" x14ac:dyDescent="0.3">
      <c r="A44" s="26" t="s">
        <v>160</v>
      </c>
      <c r="B44" s="87">
        <v>204.6</v>
      </c>
      <c r="C44" s="87">
        <v>290.10000000000002</v>
      </c>
      <c r="D44" s="87">
        <v>216</v>
      </c>
      <c r="E44" s="87">
        <v>285.89999999999998</v>
      </c>
      <c r="F44" s="26"/>
    </row>
    <row r="45" spans="1:6" x14ac:dyDescent="0.3">
      <c r="A45" s="26" t="s">
        <v>216</v>
      </c>
      <c r="B45" s="87">
        <v>44.9</v>
      </c>
      <c r="C45" s="87">
        <v>14.9</v>
      </c>
      <c r="D45" s="87">
        <v>17</v>
      </c>
      <c r="E45" s="87">
        <v>23.4</v>
      </c>
      <c r="F45" s="26"/>
    </row>
    <row r="46" spans="1:6" x14ac:dyDescent="0.3">
      <c r="A46" s="26" t="s">
        <v>142</v>
      </c>
      <c r="B46" s="87">
        <v>1226.0999999999999</v>
      </c>
      <c r="C46" s="87">
        <v>1184.2</v>
      </c>
      <c r="D46" s="87">
        <v>835.8</v>
      </c>
      <c r="E46" s="87">
        <v>533.29999999999995</v>
      </c>
      <c r="F46" s="26"/>
    </row>
    <row r="47" spans="1:6" x14ac:dyDescent="0.3">
      <c r="A47" s="26" t="s">
        <v>161</v>
      </c>
      <c r="B47" s="87">
        <v>1064.5999999999999</v>
      </c>
      <c r="C47" s="87">
        <v>999.2</v>
      </c>
      <c r="D47" s="87">
        <v>688.6</v>
      </c>
      <c r="E47" s="87">
        <v>347.7</v>
      </c>
      <c r="F47" s="26"/>
    </row>
    <row r="48" spans="1:6" x14ac:dyDescent="0.3">
      <c r="A48" s="83" t="s">
        <v>162</v>
      </c>
      <c r="B48" s="84">
        <v>79203.600000000006</v>
      </c>
      <c r="C48" s="84">
        <v>96536.8</v>
      </c>
      <c r="D48" s="84">
        <v>90196.7</v>
      </c>
      <c r="E48" s="73">
        <v>88591.9</v>
      </c>
      <c r="F48" s="25"/>
    </row>
    <row r="49" spans="1:6" ht="3.9" customHeight="1" x14ac:dyDescent="0.3">
      <c r="A49" s="26"/>
      <c r="B49" s="87"/>
      <c r="C49" s="87"/>
      <c r="D49" s="87"/>
      <c r="E49" s="3"/>
      <c r="F49" s="25"/>
    </row>
    <row r="50" spans="1:6" ht="14.1" customHeight="1" x14ac:dyDescent="0.3">
      <c r="A50" s="1" t="s">
        <v>241</v>
      </c>
      <c r="B50" s="1"/>
      <c r="C50" s="1"/>
      <c r="D50" s="3"/>
      <c r="E50" s="101"/>
      <c r="F50" s="37"/>
    </row>
    <row r="51" spans="1:6" ht="14.1" customHeight="1" x14ac:dyDescent="0.3">
      <c r="A51" s="1" t="s">
        <v>200</v>
      </c>
      <c r="B51" s="1"/>
      <c r="C51" s="1"/>
      <c r="D51" s="3"/>
      <c r="E51" s="101"/>
      <c r="F51" s="37"/>
    </row>
    <row r="52" spans="1:6" ht="6.9" customHeight="1" x14ac:dyDescent="0.3">
      <c r="A52" s="1"/>
      <c r="B52" s="1"/>
      <c r="C52" s="1"/>
      <c r="D52" s="3"/>
      <c r="E52" s="101"/>
      <c r="F52" s="37"/>
    </row>
    <row r="53" spans="1:6" ht="14.1" customHeight="1" x14ac:dyDescent="0.3">
      <c r="A53" s="111" t="s">
        <v>223</v>
      </c>
      <c r="B53" s="111"/>
      <c r="C53" s="111"/>
      <c r="D53" s="111"/>
      <c r="E53" s="111"/>
      <c r="F53" s="37"/>
    </row>
    <row r="54" spans="1:6" ht="14.1" customHeight="1" x14ac:dyDescent="0.3">
      <c r="A54" s="74" t="s">
        <v>202</v>
      </c>
      <c r="B54" s="74"/>
      <c r="C54" s="74"/>
      <c r="D54" s="74"/>
      <c r="E54" s="74"/>
      <c r="F54" s="37"/>
    </row>
    <row r="55" spans="1:6" ht="6.9" customHeight="1" x14ac:dyDescent="0.3">
      <c r="A55" s="99"/>
      <c r="B55" s="1"/>
      <c r="C55" s="1"/>
      <c r="D55" s="3"/>
      <c r="E55" s="101"/>
      <c r="F55" s="37"/>
    </row>
    <row r="56" spans="1:6" ht="14.1" customHeight="1" x14ac:dyDescent="0.3">
      <c r="A56" s="1" t="s">
        <v>244</v>
      </c>
      <c r="B56" s="99"/>
      <c r="C56" s="99"/>
      <c r="D56" s="3"/>
      <c r="E56" s="101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41" t="s">
        <v>236</v>
      </c>
      <c r="B1" s="41"/>
      <c r="C1" s="41"/>
      <c r="D1" s="41"/>
      <c r="E1" s="41"/>
      <c r="F1" s="41"/>
      <c r="G1" s="41"/>
      <c r="H1" s="41"/>
    </row>
    <row r="2" spans="1:8" ht="12.75" customHeight="1" x14ac:dyDescent="0.3">
      <c r="A2" s="88" t="s">
        <v>163</v>
      </c>
      <c r="B2" s="89" t="s">
        <v>203</v>
      </c>
      <c r="C2" s="89"/>
      <c r="D2" s="89" t="s">
        <v>204</v>
      </c>
      <c r="E2" s="89"/>
      <c r="F2" s="90" t="s">
        <v>205</v>
      </c>
      <c r="G2" s="90"/>
      <c r="H2" s="89" t="s">
        <v>10</v>
      </c>
    </row>
    <row r="3" spans="1:8" ht="12.75" customHeight="1" x14ac:dyDescent="0.3">
      <c r="A3" s="1"/>
      <c r="B3" s="17"/>
      <c r="C3" s="17"/>
      <c r="D3" s="17"/>
      <c r="E3" s="17"/>
      <c r="F3" s="51" t="s">
        <v>206</v>
      </c>
      <c r="G3" s="51"/>
      <c r="H3" s="17"/>
    </row>
    <row r="4" spans="1:8" ht="13.5" customHeight="1" x14ac:dyDescent="0.3">
      <c r="A4" s="1"/>
      <c r="B4" s="108" t="s">
        <v>207</v>
      </c>
      <c r="C4" s="108"/>
      <c r="D4" s="108"/>
      <c r="E4" s="91"/>
      <c r="F4" s="51" t="s">
        <v>208</v>
      </c>
      <c r="G4" s="51"/>
      <c r="H4" s="51" t="s">
        <v>209</v>
      </c>
    </row>
    <row r="5" spans="1:8" ht="12.75" customHeight="1" x14ac:dyDescent="0.3">
      <c r="A5" s="1" t="s">
        <v>3</v>
      </c>
      <c r="B5" s="102"/>
      <c r="C5" s="102"/>
      <c r="D5" s="1"/>
      <c r="E5" s="1"/>
      <c r="F5" s="1"/>
      <c r="G5" s="1"/>
      <c r="H5" s="102"/>
    </row>
    <row r="6" spans="1:8" ht="12.75" customHeight="1" x14ac:dyDescent="0.3">
      <c r="A6" s="1" t="s">
        <v>164</v>
      </c>
      <c r="B6" s="94">
        <v>400</v>
      </c>
      <c r="C6" s="1"/>
      <c r="D6" s="1">
        <v>396</v>
      </c>
      <c r="E6" s="1"/>
      <c r="F6" s="3">
        <v>816</v>
      </c>
      <c r="G6" s="1"/>
      <c r="H6" s="3">
        <v>673</v>
      </c>
    </row>
    <row r="7" spans="1:8" ht="12.75" customHeight="1" x14ac:dyDescent="0.3">
      <c r="A7" s="1" t="s">
        <v>165</v>
      </c>
      <c r="B7" s="94">
        <v>85</v>
      </c>
      <c r="C7" s="3"/>
      <c r="D7" s="3">
        <v>82</v>
      </c>
      <c r="E7" s="3"/>
      <c r="F7" s="3">
        <v>697</v>
      </c>
      <c r="G7" s="3"/>
      <c r="H7" s="1">
        <v>119</v>
      </c>
    </row>
    <row r="8" spans="1:8" ht="12.75" customHeight="1" x14ac:dyDescent="0.3">
      <c r="A8" s="1" t="s">
        <v>166</v>
      </c>
      <c r="B8" s="94">
        <v>1100</v>
      </c>
      <c r="C8" s="3"/>
      <c r="D8" s="3">
        <v>1080</v>
      </c>
      <c r="E8" s="3"/>
      <c r="F8" s="3">
        <v>858</v>
      </c>
      <c r="G8" s="3"/>
      <c r="H8" s="3">
        <v>1930</v>
      </c>
    </row>
    <row r="9" spans="1:8" ht="12.75" customHeight="1" x14ac:dyDescent="0.3">
      <c r="A9" s="1" t="s">
        <v>210</v>
      </c>
      <c r="B9" s="94">
        <v>410</v>
      </c>
      <c r="C9" s="3"/>
      <c r="D9" s="3">
        <v>400</v>
      </c>
      <c r="E9" s="3"/>
      <c r="F9" s="3">
        <v>942</v>
      </c>
      <c r="G9" s="3"/>
      <c r="H9" s="3">
        <v>785</v>
      </c>
    </row>
    <row r="10" spans="1:8" ht="12.75" customHeight="1" x14ac:dyDescent="0.3">
      <c r="A10" s="1" t="s">
        <v>211</v>
      </c>
      <c r="B10" s="94">
        <v>225</v>
      </c>
      <c r="C10" s="3"/>
      <c r="D10" s="3">
        <v>221</v>
      </c>
      <c r="E10" s="3"/>
      <c r="F10" s="3">
        <v>860</v>
      </c>
      <c r="G10" s="3"/>
      <c r="H10" s="3">
        <v>396</v>
      </c>
    </row>
    <row r="11" spans="1:8" ht="12.75" customHeight="1" x14ac:dyDescent="0.3">
      <c r="A11" s="1" t="s">
        <v>167</v>
      </c>
      <c r="B11" s="94">
        <v>91</v>
      </c>
      <c r="C11" s="3"/>
      <c r="D11" s="3">
        <v>90</v>
      </c>
      <c r="E11" s="3"/>
      <c r="F11" s="3">
        <v>1136</v>
      </c>
      <c r="G11" s="3"/>
      <c r="H11" s="3">
        <v>213</v>
      </c>
    </row>
    <row r="12" spans="1:8" ht="12.75" customHeight="1" x14ac:dyDescent="0.3">
      <c r="A12" s="1" t="s">
        <v>168</v>
      </c>
      <c r="B12" s="94">
        <f>SUM(B6:B11)</f>
        <v>2311</v>
      </c>
      <c r="C12" s="3"/>
      <c r="D12" s="3">
        <f>SUM(D6:D11)</f>
        <v>2269</v>
      </c>
      <c r="E12" s="3"/>
      <c r="F12" s="3">
        <f>H12*480/D12</f>
        <v>870.72719259585722</v>
      </c>
      <c r="G12" s="3"/>
      <c r="H12" s="3">
        <f>SUM(H6:H11)</f>
        <v>4116</v>
      </c>
    </row>
    <row r="13" spans="1:8" ht="12.75" customHeight="1" x14ac:dyDescent="0.3">
      <c r="A13" s="1"/>
      <c r="B13" s="3"/>
      <c r="C13" s="3"/>
      <c r="D13" s="3"/>
      <c r="E13" s="3"/>
      <c r="F13" s="3"/>
      <c r="G13" s="3"/>
      <c r="H13" s="3"/>
    </row>
    <row r="14" spans="1:8" ht="12.75" customHeight="1" x14ac:dyDescent="0.3">
      <c r="A14" s="1" t="s">
        <v>169</v>
      </c>
      <c r="B14" s="94">
        <v>650</v>
      </c>
      <c r="C14" s="3"/>
      <c r="D14" s="3">
        <v>640</v>
      </c>
      <c r="E14" s="3"/>
      <c r="F14" s="3">
        <v>1341</v>
      </c>
      <c r="G14" s="3"/>
      <c r="H14" s="3">
        <v>1788</v>
      </c>
    </row>
    <row r="15" spans="1:8" ht="12.75" customHeight="1" x14ac:dyDescent="0.3">
      <c r="A15" s="1" t="s">
        <v>170</v>
      </c>
      <c r="B15" s="94">
        <v>155</v>
      </c>
      <c r="C15" s="3"/>
      <c r="D15" s="3">
        <v>148</v>
      </c>
      <c r="E15" s="3"/>
      <c r="F15" s="3">
        <v>1070</v>
      </c>
      <c r="G15" s="3"/>
      <c r="H15" s="3">
        <v>330</v>
      </c>
    </row>
    <row r="16" spans="1:8" ht="12.75" customHeight="1" x14ac:dyDescent="0.3">
      <c r="A16" s="1" t="s">
        <v>171</v>
      </c>
      <c r="B16" s="94">
        <v>520</v>
      </c>
      <c r="C16" s="3"/>
      <c r="D16" s="3">
        <v>515</v>
      </c>
      <c r="E16" s="3"/>
      <c r="F16" s="3">
        <v>1157</v>
      </c>
      <c r="G16" s="3"/>
      <c r="H16" s="3">
        <v>1241</v>
      </c>
    </row>
    <row r="17" spans="1:8" ht="12.75" customHeight="1" x14ac:dyDescent="0.3">
      <c r="A17" s="1" t="s">
        <v>172</v>
      </c>
      <c r="B17" s="94">
        <v>400</v>
      </c>
      <c r="C17" s="3"/>
      <c r="D17" s="3">
        <v>380</v>
      </c>
      <c r="E17" s="3"/>
      <c r="F17" s="3">
        <v>1320</v>
      </c>
      <c r="G17" s="3"/>
      <c r="H17" s="3">
        <v>1045</v>
      </c>
    </row>
    <row r="18" spans="1:8" ht="12.75" customHeight="1" x14ac:dyDescent="0.3">
      <c r="A18" s="1" t="s">
        <v>173</v>
      </c>
      <c r="B18" s="94">
        <v>265</v>
      </c>
      <c r="C18" s="3"/>
      <c r="D18" s="3">
        <v>250</v>
      </c>
      <c r="E18" s="3"/>
      <c r="F18" s="3">
        <v>1052</v>
      </c>
      <c r="G18" s="3"/>
      <c r="H18" s="3">
        <v>548</v>
      </c>
    </row>
    <row r="19" spans="1:8" ht="12.75" customHeight="1" x14ac:dyDescent="0.3">
      <c r="A19" s="1" t="s">
        <v>174</v>
      </c>
      <c r="B19" s="94">
        <f>SUM(B14:B18)</f>
        <v>1990</v>
      </c>
      <c r="C19" s="3"/>
      <c r="D19" s="3">
        <f>SUM(D14:D18)</f>
        <v>1933</v>
      </c>
      <c r="E19" s="3"/>
      <c r="F19" s="3">
        <f>H19*480/D19</f>
        <v>1229.6740817382308</v>
      </c>
      <c r="G19" s="3"/>
      <c r="H19" s="3">
        <f>SUM(H14:H18)</f>
        <v>4952</v>
      </c>
    </row>
    <row r="20" spans="1:8" ht="12.75" customHeight="1" x14ac:dyDescent="0.3">
      <c r="A20" s="1"/>
      <c r="B20" s="3"/>
      <c r="C20" s="3"/>
      <c r="D20" s="3"/>
      <c r="E20" s="3"/>
      <c r="F20" s="3"/>
      <c r="G20" s="3"/>
      <c r="H20" s="3"/>
    </row>
    <row r="21" spans="1:8" ht="12.75" customHeight="1" x14ac:dyDescent="0.3">
      <c r="A21" s="1" t="s">
        <v>175</v>
      </c>
      <c r="B21" s="94">
        <v>131</v>
      </c>
      <c r="C21" s="3"/>
      <c r="D21" s="3">
        <v>124</v>
      </c>
      <c r="E21" s="3"/>
      <c r="F21" s="3">
        <v>778</v>
      </c>
      <c r="G21" s="3"/>
      <c r="H21" s="3">
        <v>201</v>
      </c>
    </row>
    <row r="22" spans="1:8" ht="12.75" customHeight="1" x14ac:dyDescent="0.3">
      <c r="A22" s="1" t="s">
        <v>176</v>
      </c>
      <c r="B22" s="94">
        <v>435</v>
      </c>
      <c r="C22" s="3"/>
      <c r="D22" s="3">
        <v>185</v>
      </c>
      <c r="E22" s="3"/>
      <c r="F22" s="3">
        <v>701</v>
      </c>
      <c r="G22" s="3"/>
      <c r="H22" s="3">
        <v>270</v>
      </c>
    </row>
    <row r="23" spans="1:8" ht="12.75" customHeight="1" x14ac:dyDescent="0.3">
      <c r="A23" s="1" t="s">
        <v>177</v>
      </c>
      <c r="B23" s="94">
        <v>5950</v>
      </c>
      <c r="C23" s="3"/>
      <c r="D23" s="3">
        <v>2950</v>
      </c>
      <c r="E23" s="3"/>
      <c r="F23" s="3">
        <v>656</v>
      </c>
      <c r="G23" s="3"/>
      <c r="H23" s="3">
        <v>4030</v>
      </c>
    </row>
    <row r="24" spans="1:8" ht="12.75" customHeight="1" x14ac:dyDescent="0.3">
      <c r="A24" s="1" t="s">
        <v>178</v>
      </c>
      <c r="B24" s="94">
        <f>SUM(B21:B23)</f>
        <v>6516</v>
      </c>
      <c r="C24" s="3"/>
      <c r="D24" s="3">
        <f>SUM(D21:D23)</f>
        <v>3259</v>
      </c>
      <c r="E24" s="3"/>
      <c r="F24" s="3">
        <f>H24*480/D24</f>
        <v>662.92727830622891</v>
      </c>
      <c r="G24" s="3"/>
      <c r="H24" s="3">
        <f>SUM(H21:H23)</f>
        <v>4501</v>
      </c>
    </row>
    <row r="25" spans="1:8" ht="12.75" customHeight="1" x14ac:dyDescent="0.3">
      <c r="A25" s="1"/>
      <c r="B25" s="3"/>
      <c r="C25" s="3"/>
      <c r="D25" s="3"/>
      <c r="E25" s="3"/>
      <c r="F25" s="3"/>
      <c r="G25" s="3"/>
      <c r="H25" s="3"/>
    </row>
    <row r="26" spans="1:8" ht="12.75" customHeight="1" x14ac:dyDescent="0.3">
      <c r="A26" s="1" t="s">
        <v>179</v>
      </c>
      <c r="B26" s="94">
        <v>96</v>
      </c>
      <c r="C26" s="3"/>
      <c r="D26" s="3">
        <v>95</v>
      </c>
      <c r="E26" s="3"/>
      <c r="F26" s="3">
        <v>1299</v>
      </c>
      <c r="G26" s="3"/>
      <c r="H26" s="3">
        <v>257</v>
      </c>
    </row>
    <row r="27" spans="1:8" ht="12.75" customHeight="1" x14ac:dyDescent="0.3">
      <c r="A27" s="1" t="s">
        <v>180</v>
      </c>
      <c r="B27" s="94">
        <v>21</v>
      </c>
      <c r="C27" s="3"/>
      <c r="D27" s="3">
        <v>20.7</v>
      </c>
      <c r="E27" s="3"/>
      <c r="F27" s="3">
        <v>1739</v>
      </c>
      <c r="G27" s="3"/>
      <c r="H27" s="3">
        <v>75</v>
      </c>
    </row>
    <row r="28" spans="1:8" ht="12.75" customHeight="1" x14ac:dyDescent="0.3">
      <c r="A28" s="1" t="s">
        <v>181</v>
      </c>
      <c r="B28" s="94">
        <v>42</v>
      </c>
      <c r="C28" s="3"/>
      <c r="D28" s="3">
        <v>28</v>
      </c>
      <c r="E28" s="3"/>
      <c r="F28" s="3">
        <v>703</v>
      </c>
      <c r="G28" s="3"/>
      <c r="H28" s="3">
        <v>41</v>
      </c>
    </row>
    <row r="29" spans="1:8" ht="12.75" customHeight="1" x14ac:dyDescent="0.3">
      <c r="A29" s="1" t="s">
        <v>182</v>
      </c>
      <c r="B29" s="94">
        <f>SUM(B26:B28)</f>
        <v>159</v>
      </c>
      <c r="C29" s="3"/>
      <c r="D29" s="3">
        <f>SUM(D26:D28)</f>
        <v>143.69999999999999</v>
      </c>
      <c r="E29" s="3"/>
      <c r="F29" s="3">
        <f>H29*480/D29</f>
        <v>1245.929018789144</v>
      </c>
      <c r="G29" s="3"/>
      <c r="H29" s="3">
        <f>SUM(H26:H28)</f>
        <v>373</v>
      </c>
    </row>
    <row r="30" spans="1:8" ht="12.75" customHeight="1" x14ac:dyDescent="0.3">
      <c r="A30" s="1"/>
      <c r="B30" s="94"/>
      <c r="C30" s="3"/>
      <c r="D30" s="3"/>
      <c r="E30" s="3"/>
      <c r="F30" s="3"/>
      <c r="G30" s="3"/>
      <c r="H30" s="3"/>
    </row>
    <row r="31" spans="1:8" ht="12.75" customHeight="1" x14ac:dyDescent="0.3">
      <c r="A31" s="1" t="s">
        <v>201</v>
      </c>
      <c r="B31" s="94">
        <f>B12+B19+B24+B29</f>
        <v>10976</v>
      </c>
      <c r="C31" s="3"/>
      <c r="D31" s="3">
        <f>SUM(D12+D19+D24+D29)</f>
        <v>7604.7</v>
      </c>
      <c r="E31" s="3"/>
      <c r="F31" s="3">
        <f>H31*480/D31</f>
        <v>880.00315594303527</v>
      </c>
      <c r="G31" s="92"/>
      <c r="H31" s="3">
        <f>SUM(H12+H19+H24+H29)</f>
        <v>13942</v>
      </c>
    </row>
    <row r="32" spans="1:8" ht="12.75" customHeight="1" x14ac:dyDescent="0.3">
      <c r="A32" s="1"/>
      <c r="B32" s="3"/>
      <c r="C32" s="3"/>
      <c r="D32" s="3"/>
      <c r="E32" s="3"/>
      <c r="F32" s="3"/>
      <c r="G32" s="3"/>
      <c r="H32" s="3"/>
    </row>
    <row r="33" spans="1:8" ht="12.75" customHeight="1" x14ac:dyDescent="0.3">
      <c r="A33" s="1" t="s">
        <v>183</v>
      </c>
      <c r="B33" s="3"/>
      <c r="C33" s="3"/>
      <c r="D33" s="3"/>
      <c r="E33" s="3"/>
      <c r="F33" s="3"/>
      <c r="G33" s="3"/>
      <c r="H33" s="3"/>
    </row>
    <row r="34" spans="1:8" ht="12.75" customHeight="1" x14ac:dyDescent="0.3">
      <c r="A34" s="1" t="s">
        <v>179</v>
      </c>
      <c r="B34" s="94">
        <v>14</v>
      </c>
      <c r="C34" s="3"/>
      <c r="D34" s="3">
        <v>14</v>
      </c>
      <c r="E34" s="3"/>
      <c r="F34" s="3">
        <v>1029</v>
      </c>
      <c r="G34" s="3"/>
      <c r="H34" s="3">
        <v>30</v>
      </c>
    </row>
    <row r="35" spans="1:8" ht="12.75" customHeight="1" x14ac:dyDescent="0.3">
      <c r="A35" s="1" t="s">
        <v>180</v>
      </c>
      <c r="B35" s="94">
        <v>145</v>
      </c>
      <c r="C35" s="3"/>
      <c r="D35" s="3">
        <v>142</v>
      </c>
      <c r="E35" s="3"/>
      <c r="F35" s="3">
        <v>1237</v>
      </c>
      <c r="G35" s="3"/>
      <c r="H35" s="3">
        <v>366</v>
      </c>
    </row>
    <row r="36" spans="1:8" ht="12.75" customHeight="1" x14ac:dyDescent="0.3">
      <c r="A36" s="1" t="s">
        <v>181</v>
      </c>
      <c r="B36" s="94">
        <v>15</v>
      </c>
      <c r="C36" s="3"/>
      <c r="D36" s="3">
        <v>14.5</v>
      </c>
      <c r="E36" s="3"/>
      <c r="F36" s="3">
        <v>794</v>
      </c>
      <c r="G36" s="3"/>
      <c r="H36" s="3">
        <v>24</v>
      </c>
    </row>
    <row r="37" spans="1:8" ht="12.75" customHeight="1" x14ac:dyDescent="0.3">
      <c r="A37" s="1" t="s">
        <v>177</v>
      </c>
      <c r="B37" s="94">
        <v>33</v>
      </c>
      <c r="C37" s="3"/>
      <c r="D37" s="3">
        <v>30</v>
      </c>
      <c r="E37" s="3"/>
      <c r="F37" s="3">
        <v>816</v>
      </c>
      <c r="G37" s="3"/>
      <c r="H37" s="3">
        <v>51</v>
      </c>
    </row>
    <row r="38" spans="1:8" ht="12.75" customHeight="1" x14ac:dyDescent="0.3">
      <c r="A38" s="1"/>
      <c r="B38" s="94"/>
      <c r="C38" s="3"/>
      <c r="D38" s="3"/>
      <c r="E38" s="3"/>
      <c r="F38" s="3"/>
      <c r="G38" s="3"/>
      <c r="H38" s="3"/>
    </row>
    <row r="39" spans="1:8" ht="12.75" customHeight="1" x14ac:dyDescent="0.3">
      <c r="A39" s="1" t="s">
        <v>184</v>
      </c>
      <c r="B39" s="94">
        <f>SUM(B34:B37)</f>
        <v>207</v>
      </c>
      <c r="C39" s="3"/>
      <c r="D39" s="3">
        <f>SUM(D34:D38)</f>
        <v>200.5</v>
      </c>
      <c r="E39" s="3"/>
      <c r="F39" s="3">
        <f>H39*480/D39</f>
        <v>1127.5810473815461</v>
      </c>
      <c r="G39" s="92"/>
      <c r="H39" s="3">
        <f>SUM(H34:H38)</f>
        <v>471</v>
      </c>
    </row>
    <row r="40" spans="1:8" ht="12.75" customHeight="1" x14ac:dyDescent="0.3">
      <c r="A40" s="1"/>
      <c r="B40" s="3"/>
      <c r="C40" s="3"/>
      <c r="D40" s="3"/>
      <c r="E40" s="3"/>
      <c r="F40" s="3"/>
      <c r="G40" s="3"/>
      <c r="H40" s="3"/>
    </row>
    <row r="41" spans="1:8" ht="12.75" customHeight="1" x14ac:dyDescent="0.3">
      <c r="A41" s="41" t="s">
        <v>212</v>
      </c>
      <c r="B41" s="73">
        <f>SUM(B31+B39)</f>
        <v>11183</v>
      </c>
      <c r="C41" s="73"/>
      <c r="D41" s="73">
        <f>SUM(D31+D39)</f>
        <v>7805.2</v>
      </c>
      <c r="E41" s="73"/>
      <c r="F41" s="73">
        <f>H41*480/D41</f>
        <v>886.36293752882693</v>
      </c>
      <c r="G41" s="93"/>
      <c r="H41" s="73">
        <f>SUM(H31+H39)</f>
        <v>14413</v>
      </c>
    </row>
    <row r="42" spans="1:8" ht="3.9" customHeight="1" x14ac:dyDescent="0.3">
      <c r="A42" s="1"/>
      <c r="B42" s="1"/>
      <c r="C42" s="1"/>
      <c r="D42" s="60"/>
      <c r="E42" s="60"/>
      <c r="F42" s="60"/>
      <c r="G42" s="60"/>
      <c r="H42" s="102"/>
    </row>
    <row r="43" spans="1:8" ht="14.1" customHeight="1" x14ac:dyDescent="0.3">
      <c r="A43" s="1" t="s">
        <v>238</v>
      </c>
      <c r="B43" s="1"/>
      <c r="C43" s="1"/>
      <c r="D43" s="60"/>
      <c r="E43" s="60"/>
      <c r="F43" s="60"/>
      <c r="G43" s="60"/>
      <c r="H43" s="102"/>
    </row>
    <row r="44" spans="1:8" ht="6.9" customHeight="1" x14ac:dyDescent="0.3">
      <c r="A44" s="1"/>
      <c r="B44" s="1"/>
      <c r="C44" s="1"/>
      <c r="D44" s="60"/>
      <c r="E44" s="60"/>
      <c r="F44" s="60"/>
      <c r="G44" s="60"/>
      <c r="H44" s="102"/>
    </row>
    <row r="45" spans="1:8" ht="14.1" customHeight="1" x14ac:dyDescent="0.3">
      <c r="A45" s="1" t="s">
        <v>224</v>
      </c>
      <c r="B45" s="1"/>
      <c r="C45" s="1"/>
      <c r="D45" s="60"/>
      <c r="E45" s="60"/>
      <c r="F45" s="60"/>
      <c r="G45" s="60"/>
      <c r="H45" s="102"/>
    </row>
    <row r="46" spans="1:8" ht="14.1" customHeight="1" x14ac:dyDescent="0.3">
      <c r="A46" s="1" t="s">
        <v>225</v>
      </c>
      <c r="B46" s="1"/>
      <c r="C46" s="1"/>
      <c r="D46" s="60"/>
      <c r="E46" s="60"/>
      <c r="F46" s="60"/>
      <c r="G46" s="60"/>
      <c r="H46" s="102"/>
    </row>
    <row r="47" spans="1:8" ht="6.9" customHeight="1" x14ac:dyDescent="0.3">
      <c r="A47" s="1"/>
      <c r="B47" s="1"/>
      <c r="C47" s="1"/>
      <c r="D47" s="60"/>
      <c r="E47" s="60"/>
      <c r="F47" s="60"/>
      <c r="G47" s="60"/>
      <c r="H47" s="102"/>
    </row>
    <row r="48" spans="1:8" ht="14.1" customHeight="1" x14ac:dyDescent="0.3">
      <c r="A48" s="1" t="s">
        <v>244</v>
      </c>
      <c r="B48" s="102"/>
      <c r="C48" s="102"/>
      <c r="D48" s="102"/>
      <c r="E48" s="102"/>
      <c r="F48" s="102"/>
      <c r="G48" s="102"/>
      <c r="H48" s="1"/>
    </row>
    <row r="49" spans="1:3" x14ac:dyDescent="0.3">
      <c r="A49" s="1"/>
      <c r="B49" s="28"/>
      <c r="C49" s="28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Meyer;Taylor Dew</dc:creator>
  <cp:keywords>Cotton, supply and use, exports, prices, textile trade</cp:keywords>
  <cp:lastModifiedBy>Meyer, Leslie - REE-ERS</cp:lastModifiedBy>
  <cp:lastPrinted>2019-02-27T15:35:57Z</cp:lastPrinted>
  <dcterms:created xsi:type="dcterms:W3CDTF">2017-10-04T18:25:11Z</dcterms:created>
  <dcterms:modified xsi:type="dcterms:W3CDTF">2025-06-16T14:35:10Z</dcterms:modified>
</cp:coreProperties>
</file>